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Zドライブ直下\02_資金担当\情報公開\財政状況資料集\R60306令和４年度財政状況資料集の作成及び提出について\HP\来書\ダウンロードデータ\"/>
    </mc:Choice>
  </mc:AlternateContent>
  <bookViews>
    <workbookView xWindow="0" yWindow="0" windowWidth="20490" windowHeight="7095" tabRatio="84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C36" i="10"/>
  <c r="CO35"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AM34" i="10"/>
  <c r="AM35" i="10" s="1"/>
  <c r="AM36" i="10" s="1"/>
  <c r="CO34" i="10" l="1"/>
</calcChain>
</file>

<file path=xl/sharedStrings.xml><?xml version="1.0" encoding="utf-8"?>
<sst xmlns="http://schemas.openxmlformats.org/spreadsheetml/2006/main" count="1053" uniqueCount="610">
  <si>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</si>
  <si>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</si>
  <si>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</si>
  <si>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</si>
  <si>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</si>
  <si>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</si>
  <si>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</si>
  <si>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</si>
  <si>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</si>
  <si>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</si>
  <si>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</si>
  <si>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</si>
  <si>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</si>
  <si>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</si>
  <si>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</si>
  <si>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</si>
  <si>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</si>
  <si>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</si>
  <si>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</si>
  <si>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</si>
  <si>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</si>
  <si>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</si>
  <si>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</si>
  <si>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</si>
  <si>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</si>
  <si>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</si>
  <si>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</si>
  <si>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</si>
  <si>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</si>
  <si>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</si>
  <si>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</si>
  <si>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</si>
  <si>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</si>
  <si>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</si>
  <si>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</si>
  <si>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</si>
  <si>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</si>
  <si>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</si>
  <si>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</si>
  <si>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</si>
  <si>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</si>
  <si>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</si>
  <si>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</si>
  <si>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</si>
  <si>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</si>
  <si>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</si>
  <si>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</si>
  <si>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</si>
  <si>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</si>
  <si>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</si>
  <si>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</si>
  <si>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</si>
  <si>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</si>
  <si>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</si>
  <si>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</si>
  <si>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</si>
  <si>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</si>
  <si>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</si>
  <si>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</si>
  <si>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</si>
  <si>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</si>
  <si>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</si>
  <si>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</si>
  <si>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</si>
  <si>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</si>
  <si>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</si>
  <si>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</si>
  <si>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</si>
  <si>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</si>
  <si>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</si>
  <si>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</si>
  <si>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</si>
  <si>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</si>
  <si>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</si>
  <si>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</si>
  <si>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</si>
  <si>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</si>
  <si>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</si>
  <si>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</si>
  <si>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</si>
  <si>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</si>
  <si>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</si>
  <si>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</si>
  <si>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</si>
  <si>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</si>
  <si>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</si>
  <si>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</si>
  <si>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</si>
  <si>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</si>
  <si>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</si>
  <si>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</si>
  <si>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</si>
  <si>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</si>
  <si>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</si>
  <si>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</si>
  <si>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</si>
  <si>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</si>
  <si>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</si>
  <si>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</si>
  <si>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</si>
  <si>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岸和田市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</si>
  <si>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</si>
  <si>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</si>
  <si>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</si>
  <si>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</si>
  <si>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</si>
  <si>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</si>
  <si>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</si>
  <si>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</si>
  <si>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</si>
  <si>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</si>
  <si>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</si>
  <si>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</si>
  <si>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</si>
  <si>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</si>
  <si>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</si>
  <si>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</si>
  <si>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</si>
  <si>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</si>
  <si>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</si>
  <si>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</si>
  <si>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</si>
  <si>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</si>
  <si>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</si>
  <si>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</si>
  <si>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</si>
  <si>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</si>
  <si>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</si>
  <si>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</si>
  <si>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</si>
  <si>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</si>
  <si>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</si>
  <si>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</si>
  <si>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</si>
  <si>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</si>
  <si>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</si>
  <si>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</si>
  <si>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</si>
  <si>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</si>
  <si>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</si>
  <si>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</si>
  <si>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</si>
  <si>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</si>
  <si>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</si>
  <si>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</si>
  <si>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</si>
  <si>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</si>
  <si>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</si>
  <si>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</si>
  <si>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</si>
  <si>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</si>
  <si>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</si>
  <si>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</si>
  <si>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</si>
  <si>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</si>
  <si>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</si>
  <si>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</si>
  <si>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</si>
  <si>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</si>
  <si>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</si>
  <si>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</si>
  <si>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</si>
  <si>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</si>
  <si>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</si>
  <si>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</si>
  <si>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</si>
  <si>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</si>
  <si>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</si>
  <si>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</si>
  <si>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</si>
  <si>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</si>
  <si>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</si>
  <si>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</si>
  <si>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</si>
  <si>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</si>
  <si>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</si>
  <si>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</si>
  <si>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</si>
  <si>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</si>
  <si>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</si>
  <si>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</si>
  <si>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</si>
  <si>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</si>
  <si>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</si>
  <si>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</si>
  <si>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</si>
  <si>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</si>
  <si>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</si>
  <si>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</si>
  <si>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</si>
  <si>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</si>
  <si>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</si>
  <si>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</si>
  <si>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</si>
  <si>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</si>
  <si>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</si>
  <si>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</si>
  <si>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</si>
  <si>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</si>
  <si>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</si>
  <si>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</si>
  <si>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</si>
  <si>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</si>
  <si>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</si>
  <si>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</si>
  <si>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</si>
  <si>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</si>
  <si>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</si>
  <si>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</si>
  <si>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</si>
  <si>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</si>
  <si>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</si>
  <si>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</si>
  <si>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</si>
  <si>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</si>
  <si>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</si>
  <si>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</si>
  <si>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大阪府岸和田市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</si>
  <si>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</si>
  <si>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</si>
  <si>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</si>
  <si>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</si>
  <si>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</si>
  <si>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</si>
  <si>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</si>
  <si>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</si>
  <si>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</si>
  <si>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</si>
  <si>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</si>
  <si>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</si>
  <si>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</si>
  <si>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</si>
  <si>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</si>
  <si>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</si>
  <si>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</si>
  <si>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</si>
  <si>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</si>
  <si>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</si>
  <si>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</si>
  <si>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</si>
  <si>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</si>
  <si>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</si>
  <si>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</si>
  <si>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</si>
  <si>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</si>
  <si>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</si>
  <si>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</si>
  <si>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</si>
  <si>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</si>
  <si>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</si>
  <si>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</si>
  <si>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</si>
  <si>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</si>
  <si>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</si>
  <si>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</si>
  <si>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</si>
  <si>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</si>
  <si>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</si>
  <si>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</si>
  <si>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</si>
  <si>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</si>
  <si>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</si>
  <si>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</si>
  <si>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</si>
  <si>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</si>
  <si>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</si>
  <si>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</si>
  <si>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</si>
  <si>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</si>
  <si>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</si>
  <si>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</si>
  <si>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</si>
  <si>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</si>
  <si>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</si>
  <si>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</si>
  <si>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</si>
  <si>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</si>
  <si>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</si>
  <si>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</si>
  <si>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</si>
  <si>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</si>
  <si>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</si>
  <si>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</si>
  <si>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</si>
  <si>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</si>
  <si>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</si>
  <si>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</si>
  <si>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</si>
  <si>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</si>
  <si>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</si>
  <si>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</si>
  <si>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</si>
  <si>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</si>
  <si>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</si>
  <si>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</si>
  <si>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</si>
  <si>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</si>
  <si>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</si>
  <si>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</si>
  <si>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</si>
  <si>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</si>
  <si>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</si>
  <si>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</si>
  <si>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</si>
  <si>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</si>
  <si>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</si>
  <si>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</si>
  <si>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</si>
  <si>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</si>
  <si>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</si>
  <si>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</si>
  <si>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</si>
  <si>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</si>
  <si>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</si>
  <si>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</si>
  <si>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</si>
  <si>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</si>
  <si>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</si>
  <si>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</si>
  <si>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</si>
  <si>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</si>
  <si>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</si>
  <si>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</si>
  <si>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</si>
  <si>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</si>
  <si>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</si>
  <si>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</si>
  <si>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</si>
  <si>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</si>
  <si>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</si>
  <si>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</si>
  <si>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</si>
  <si>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</si>
  <si>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</si>
  <si>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</si>
  <si>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</si>
  <si>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</si>
  <si>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</si>
  <si>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</si>
  <si>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</si>
  <si>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</si>
  <si>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</si>
  <si>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</si>
  <si>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</si>
  <si>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</si>
  <si>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</si>
  <si>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</si>
  <si>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</si>
  <si>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</si>
  <si>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</si>
  <si>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</si>
  <si>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</si>
  <si>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</si>
  <si>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</si>
  <si>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</si>
  <si>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</si>
  <si>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</si>
  <si>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</si>
  <si>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</si>
  <si>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</si>
  <si>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</si>
  <si>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</si>
  <si>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</si>
  <si>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</si>
  <si>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</si>
  <si>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</si>
  <si>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</si>
  <si>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</si>
  <si>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</si>
  <si>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</si>
  <si>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</si>
  <si>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</si>
  <si>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大阪府岸和田市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</si>
  <si>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</si>
  <si>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</si>
  <si>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</si>
  <si>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</si>
  <si>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</si>
  <si>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</si>
  <si>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</si>
  <si>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</si>
  <si>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</si>
  <si>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</si>
  <si>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</si>
  <si>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</si>
  <si>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</si>
  <si>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</si>
  <si>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</si>
  <si>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</si>
  <si>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</si>
  <si>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</si>
  <si>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</si>
  <si>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</si>
  <si>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</si>
  <si>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</si>
  <si>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</si>
  <si>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</si>
  <si>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</si>
  <si>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</si>
  <si>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</si>
  <si>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</si>
  <si>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</si>
  <si>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</si>
  <si>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</si>
  <si>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</si>
  <si>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</si>
  <si>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</si>
  <si>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</si>
  <si>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</si>
  <si>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</si>
  <si>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</si>
  <si>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自転車競技事業特別会計</t>
    <phoneticPr fontId="5"/>
  </si>
  <si>
    <t>上水道事業会計</t>
    <phoneticPr fontId="5"/>
  </si>
  <si>
    <t>法適用企業</t>
    <phoneticPr fontId="5"/>
  </si>
  <si>
    <t>下水道事業会計</t>
    <phoneticPr fontId="5"/>
  </si>
  <si>
    <t>-</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</si>
  <si>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</si>
  <si>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</si>
  <si>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</si>
  <si>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</si>
  <si>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</si>
  <si>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</si>
  <si>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</si>
  <si>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</si>
  <si>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</si>
  <si>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</si>
  <si>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</si>
  <si>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</si>
  <si>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</si>
  <si>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</si>
  <si>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</si>
  <si>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</si>
  <si>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</si>
  <si>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</si>
  <si>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</si>
  <si>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</si>
  <si>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</si>
  <si>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</si>
  <si>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</si>
  <si>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</si>
  <si>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</si>
  <si>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</si>
  <si>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</si>
  <si>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</si>
  <si>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</si>
  <si>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</si>
  <si>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</si>
  <si>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</si>
  <si>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</si>
  <si>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</si>
  <si>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</si>
  <si>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</si>
  <si>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</si>
  <si>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</si>
  <si>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</si>
  <si>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</si>
  <si>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</si>
  <si>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</si>
  <si>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</si>
  <si>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</si>
  <si>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</si>
  <si>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</si>
  <si>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</si>
  <si>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</si>
  <si>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</si>
  <si>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</si>
  <si>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</si>
  <si>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</si>
  <si>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</si>
  <si>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</si>
  <si>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</si>
  <si>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</si>
  <si>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</si>
  <si>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</si>
  <si>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</si>
  <si>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</si>
  <si>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</si>
  <si>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</si>
  <si>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</si>
  <si>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</si>
  <si>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</si>
  <si>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</si>
  <si>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</si>
  <si>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</si>
  <si>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</si>
  <si>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</si>
  <si>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</si>
  <si>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</si>
  <si>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</si>
  <si>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</si>
  <si>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</si>
  <si>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</si>
  <si>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</si>
  <si>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</si>
  <si>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</si>
  <si>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</si>
  <si>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</si>
  <si>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</si>
  <si>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</si>
  <si>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</si>
  <si>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</si>
  <si>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</si>
  <si>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</si>
  <si>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</si>
  <si>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</si>
  <si>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</si>
  <si>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</si>
  <si>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</si>
  <si>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</si>
  <si>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</si>
  <si>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</si>
  <si>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</si>
  <si>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</si>
  <si>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</si>
  <si>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</si>
  <si>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</si>
  <si>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</si>
  <si>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</si>
  <si>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</si>
  <si>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</si>
  <si>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</si>
  <si>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</si>
  <si>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</si>
  <si>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</si>
  <si>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</si>
  <si>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</si>
  <si>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</si>
  <si>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</si>
  <si>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</si>
  <si>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</si>
  <si>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</si>
  <si>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</si>
  <si>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</si>
  <si>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</si>
  <si>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</si>
  <si>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</si>
  <si>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</si>
  <si>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</si>
  <si>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</si>
  <si>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</si>
  <si>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</si>
  <si>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</si>
  <si>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</si>
  <si>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</si>
  <si>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</si>
  <si>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</si>
  <si>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</si>
  <si>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</si>
  <si>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</si>
  <si>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</si>
  <si>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</si>
  <si>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</si>
  <si>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</si>
  <si>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</si>
  <si>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</si>
  <si>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</si>
  <si>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</si>
  <si>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</si>
  <si>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</si>
  <si>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</si>
  <si>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</si>
  <si>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</si>
  <si>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</si>
  <si>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</si>
  <si>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</si>
  <si>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</si>
  <si>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</si>
  <si>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</si>
  <si>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</si>
  <si>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</si>
  <si>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</si>
  <si>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</si>
  <si>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</si>
  <si>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</si>
  <si>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</si>
  <si>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</si>
  <si>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</si>
  <si>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2.96</t>
  </si>
  <si>
    <t>病院事業会計</t>
  </si>
  <si>
    <t>▲ 0.36</t>
  </si>
  <si>
    <t>▲ 1.29</t>
  </si>
  <si>
    <t>上水道事業会計</t>
  </si>
  <si>
    <t>一般会計</t>
  </si>
  <si>
    <t>介護保険事業特別会計</t>
  </si>
  <si>
    <t>国民健康保険事業特別会計</t>
  </si>
  <si>
    <t>▲ 0.91</t>
  </si>
  <si>
    <t>▲ 0.31</t>
  </si>
  <si>
    <t>後期高齢者医療特別会計</t>
  </si>
  <si>
    <t>自転車競技事業特別会計</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</si>
  <si>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</si>
  <si>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</si>
  <si>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</si>
  <si>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</si>
  <si>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</si>
  <si>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</si>
  <si>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</si>
  <si>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</si>
  <si>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</si>
  <si>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岸和田市ふるさと応援基金</t>
    <phoneticPr fontId="5"/>
  </si>
  <si>
    <t>岸和田市庁舎建設基金</t>
    <phoneticPr fontId="2"/>
  </si>
  <si>
    <t>公共公益施設整備基金</t>
    <phoneticPr fontId="2"/>
  </si>
  <si>
    <t>公園墓地整備事業基金</t>
    <phoneticPr fontId="2"/>
  </si>
  <si>
    <t>岸和田市産業振興基金</t>
    <phoneticPr fontId="2"/>
  </si>
  <si>
    <t>岸和田市公園緑化協会</t>
    <rPh sb="0" eb="4">
      <t>キシワダシ</t>
    </rPh>
    <rPh sb="4" eb="6">
      <t>コウエン</t>
    </rPh>
    <rPh sb="6" eb="8">
      <t>リョッカ</t>
    </rPh>
    <rPh sb="8" eb="10">
      <t>キョウカイ</t>
    </rPh>
    <phoneticPr fontId="2"/>
  </si>
  <si>
    <t>岸和田市貝塚市清掃施設組合（一般会計）</t>
  </si>
  <si>
    <t>大阪府都市競艇企業団（ﾓｰﾀｰﾎﾞｰﾄ競走事業会計）</t>
    <rPh sb="0" eb="3">
      <t>オオサカフ</t>
    </rPh>
    <rPh sb="3" eb="5">
      <t>トシ</t>
    </rPh>
    <rPh sb="5" eb="7">
      <t>キョウテイ</t>
    </rPh>
    <rPh sb="7" eb="9">
      <t>キギョウ</t>
    </rPh>
    <rPh sb="9" eb="10">
      <t>ダン</t>
    </rPh>
    <rPh sb="18" eb="20">
      <t>キョウソウ</t>
    </rPh>
    <rPh sb="20" eb="22">
      <t>ジギョウ</t>
    </rPh>
    <rPh sb="22" eb="24">
      <t>カイケイ</t>
    </rPh>
    <rPh sb="24" eb="25">
      <t>）</t>
    </rPh>
    <phoneticPr fontId="2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</si>
  <si>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2"/>
  </si>
  <si>
    <t>大阪府後期高齢者医療広域連合（後期高齢者医療特別会計）</t>
    <rPh sb="15" eb="17">
      <t>コウキ</t>
    </rPh>
    <rPh sb="17" eb="20">
      <t>コウレイシャ</t>
    </rPh>
    <rPh sb="20" eb="22">
      <t>イリョウ</t>
    </rPh>
    <rPh sb="22" eb="24">
      <t>トクベツ</t>
    </rPh>
    <rPh sb="24" eb="26">
      <t>カイケイ</t>
    </rPh>
    <phoneticPr fontId="22"/>
  </si>
  <si>
    <t>大阪広域水道企業団（水道事業会計）</t>
    <rPh sb="2" eb="4">
      <t>コウイキ</t>
    </rPh>
    <rPh sb="4" eb="6">
      <t>スイドウ</t>
    </rPh>
    <rPh sb="6" eb="8">
      <t>キギョウ</t>
    </rPh>
    <rPh sb="8" eb="9">
      <t>ダン</t>
    </rPh>
    <rPh sb="12" eb="14">
      <t>ジギョウ</t>
    </rPh>
    <rPh sb="14" eb="16">
      <t>カイケイ</t>
    </rPh>
    <phoneticPr fontId="2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</si>
  <si>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6">
      <t>ゴト</t>
    </rPh>
    <rPh sb="16" eb="17">
      <t>ギョウ</t>
    </rPh>
    <rPh sb="17" eb="19">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</si>
</sst>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32F1-451F-B81D-7C2C096CC0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27802</c:v>
                </c:pt>
                <c:pt idx="1">
                  <c:v>11497</c:v>
                </c:pt>
                <c:pt idx="2">
                  <c:v>16949</c:v>
                </c:pt>
                <c:pt idx="3">
                  <c:v>14150</c:v>
                </c:pt>
                <c:pt idx="4">
                  <c:v>21754</c:v>
                </c:pt>
              </c:numCache>
            </c:numRef>
          </c:val>
          <c:smooth val="0"/>
          <c:extLst>
            <c:ext xmlns:c16="http://schemas.microsoft.com/office/drawing/2014/chart" uri="{C3380CC4-5D6E-409C-BE32-E72D297353CC}">
              <c16:uniqueId val="{00000001-32F1-451F-B81D-7C2C096CC0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0.27</c:v>
                </c:pt>
                <c:pt idx="1">
                  <c:v>0.71</c:v>
                </c:pt>
                <c:pt idx="2">
                  <c:v>1.86</c:v>
                </c:pt>
                <c:pt idx="3">
                  <c:v>5.0599999999999996</c:v>
                </c:pt>
                <c:pt idx="4">
                  <c:v>2.2000000000000002</c:v>
                </c:pt>
              </c:numCache>
            </c:numRef>
          </c:val>
          <c:extLst>
            <c:ext xmlns:c16="http://schemas.microsoft.com/office/drawing/2014/chart" uri="{C3380CC4-5D6E-409C-BE32-E72D297353CC}">
              <c16:uniqueId val="{00000000-EF0B-4FFB-AA0F-B7538D9558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6.22</c:v>
                </c:pt>
                <c:pt idx="1">
                  <c:v>6.5</c:v>
                </c:pt>
                <c:pt idx="2">
                  <c:v>6.73</c:v>
                </c:pt>
                <c:pt idx="3">
                  <c:v>11.38</c:v>
                </c:pt>
                <c:pt idx="4">
                  <c:v>11.6</c:v>
                </c:pt>
              </c:numCache>
            </c:numRef>
          </c:val>
          <c:extLst>
            <c:ext xmlns:c16="http://schemas.microsoft.com/office/drawing/2014/chart" uri="{C3380CC4-5D6E-409C-BE32-E72D297353CC}">
              <c16:uniqueId val="{00000001-EF0B-4FFB-AA0F-B7538D9558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0.06</c:v>
                </c:pt>
                <c:pt idx="1">
                  <c:v>0.76</c:v>
                </c:pt>
                <c:pt idx="2">
                  <c:v>1.1599999999999999</c:v>
                </c:pt>
                <c:pt idx="3">
                  <c:v>7.22</c:v>
                </c:pt>
                <c:pt idx="4">
                  <c:v>-2.96</c:v>
                </c:pt>
              </c:numCache>
            </c:numRef>
          </c:val>
          <c:smooth val="0"/>
          <c:extLst>
            <c:ext xmlns:c16="http://schemas.microsoft.com/office/drawing/2014/chart" uri="{C3380CC4-5D6E-409C-BE32-E72D297353CC}">
              <c16:uniqueId val="{00000002-EF0B-4FFB-AA0F-B7538D9558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0.16</c:v>
                </c:pt>
                <c:pt idx="4">
                  <c:v>#N/A</c:v>
                </c:pt>
                <c:pt idx="5">
                  <c:v>0.17</c:v>
                </c:pt>
                <c:pt idx="6">
                  <c:v>#N/A</c:v>
                </c:pt>
                <c:pt idx="7">
                  <c:v>0.05</c:v>
                </c:pt>
                <c:pt idx="8">
                  <c:v>#N/A</c:v>
                </c:pt>
                <c:pt idx="9">
                  <c:v>0</c:v>
                </c:pt>
              </c:numCache>
            </c:numRef>
          </c:val>
          <c:extLst>
            <c:ext xmlns:c16="http://schemas.microsoft.com/office/drawing/2014/chart" uri="{C3380CC4-5D6E-409C-BE32-E72D297353CC}">
              <c16:uniqueId val="{00000000-4BCA-498A-9B81-15723FBAEB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CA-498A-9B81-15723FBAEBCF}"/>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BCA-498A-9B81-15723FBAEBCF}"/>
            </c:ext>
          </c:extLst>
        </c:ser>
        <c:ser>
          <c:idx val="3"/>
          <c:order val="3"/>
          <c:tx>
            <c:strRef>
              <c:f>データシート!$A$30</c:f>
              <c:strCache>
                <c:ptCount val="1"/>
                <c:pt idx="0">
                  <c:v>自転車競技事業特別会計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c:v>
                </c:pt>
                <c:pt idx="4">
                  <c:v>#N/A</c:v>
                </c:pt>
                <c:pt idx="5">
                  <c:v>0.04</c:v>
                </c:pt>
                <c:pt idx="6">
                  <c:v>#N/A</c:v>
                </c:pt>
                <c:pt idx="7">
                  <c:v>0.06</c:v>
                </c:pt>
                <c:pt idx="8">
                  <c:v>#N/A</c:v>
                </c:pt>
                <c:pt idx="9">
                  <c:v>0.05</c:v>
                </c:pt>
              </c:numCache>
            </c:numRef>
          </c:val>
          <c:extLst>
            <c:ext xmlns:c16="http://schemas.microsoft.com/office/drawing/2014/chart" uri="{C3380CC4-5D6E-409C-BE32-E72D297353CC}">
              <c16:uniqueId val="{00000003-4BCA-498A-9B81-15723FBAEB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7.0000000000000007E-2</c:v>
                </c:pt>
                <c:pt idx="6">
                  <c:v>#N/A</c:v>
                </c:pt>
                <c:pt idx="7">
                  <c:v>0.06</c:v>
                </c:pt>
                <c:pt idx="8">
                  <c:v>#N/A</c:v>
                </c:pt>
                <c:pt idx="9">
                  <c:v>0.08</c:v>
                </c:pt>
              </c:numCache>
            </c:numRef>
          </c:val>
          <c:extLst>
            <c:ext xmlns:c16="http://schemas.microsoft.com/office/drawing/2014/chart" uri="{C3380CC4-5D6E-409C-BE32-E72D297353CC}">
              <c16:uniqueId val="{00000004-4BCA-498A-9B81-15723FBAEBC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0.91</c:v>
                </c:pt>
                <c:pt idx="1">
                  <c:v>#N/A</c:v>
                </c:pt>
                <c:pt idx="2">
                  <c:v>0.31</c:v>
                </c:pt>
                <c:pt idx="3">
                  <c:v>#N/A</c:v>
                </c:pt>
                <c:pt idx="4">
                  <c:v>#N/A</c:v>
                </c:pt>
                <c:pt idx="5">
                  <c:v>0.7</c:v>
                </c:pt>
                <c:pt idx="6">
                  <c:v>#N/A</c:v>
                </c:pt>
                <c:pt idx="7">
                  <c:v>0.52</c:v>
                </c:pt>
                <c:pt idx="8">
                  <c:v>#N/A</c:v>
                </c:pt>
                <c:pt idx="9">
                  <c:v>0.44</c:v>
                </c:pt>
              </c:numCache>
            </c:numRef>
          </c:val>
          <c:extLst>
            <c:ext xmlns:c16="http://schemas.microsoft.com/office/drawing/2014/chart" uri="{C3380CC4-5D6E-409C-BE32-E72D297353CC}">
              <c16:uniqueId val="{00000005-4BCA-498A-9B81-15723FBAEBC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0.95</c:v>
                </c:pt>
                <c:pt idx="2">
                  <c:v>#N/A</c:v>
                </c:pt>
                <c:pt idx="3">
                  <c:v>0.79</c:v>
                </c:pt>
                <c:pt idx="4">
                  <c:v>#N/A</c:v>
                </c:pt>
                <c:pt idx="5">
                  <c:v>1.1100000000000001</c:v>
                </c:pt>
                <c:pt idx="6">
                  <c:v>#N/A</c:v>
                </c:pt>
                <c:pt idx="7">
                  <c:v>0.86</c:v>
                </c:pt>
                <c:pt idx="8">
                  <c:v>#N/A</c:v>
                </c:pt>
                <c:pt idx="9">
                  <c:v>0.52</c:v>
                </c:pt>
              </c:numCache>
            </c:numRef>
          </c:val>
          <c:extLst>
            <c:ext xmlns:c16="http://schemas.microsoft.com/office/drawing/2014/chart" uri="{C3380CC4-5D6E-409C-BE32-E72D297353CC}">
              <c16:uniqueId val="{00000006-4BCA-498A-9B81-15723FBAEBC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0.27</c:v>
                </c:pt>
                <c:pt idx="2">
                  <c:v>#N/A</c:v>
                </c:pt>
                <c:pt idx="3">
                  <c:v>0.7</c:v>
                </c:pt>
                <c:pt idx="4">
                  <c:v>#N/A</c:v>
                </c:pt>
                <c:pt idx="5">
                  <c:v>1.85</c:v>
                </c:pt>
                <c:pt idx="6">
                  <c:v>#N/A</c:v>
                </c:pt>
                <c:pt idx="7">
                  <c:v>5.0599999999999996</c:v>
                </c:pt>
                <c:pt idx="8">
                  <c:v>#N/A</c:v>
                </c:pt>
                <c:pt idx="9">
                  <c:v>2.19</c:v>
                </c:pt>
              </c:numCache>
            </c:numRef>
          </c:val>
          <c:extLst>
            <c:ext xmlns:c16="http://schemas.microsoft.com/office/drawing/2014/chart" uri="{C3380CC4-5D6E-409C-BE32-E72D297353CC}">
              <c16:uniqueId val="{00000007-4BCA-498A-9B81-15723FBAEBCF}"/>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6.97</c:v>
                </c:pt>
                <c:pt idx="2">
                  <c:v>#N/A</c:v>
                </c:pt>
                <c:pt idx="3">
                  <c:v>2.02</c:v>
                </c:pt>
                <c:pt idx="4">
                  <c:v>#N/A</c:v>
                </c:pt>
                <c:pt idx="5">
                  <c:v>2.41</c:v>
                </c:pt>
                <c:pt idx="6">
                  <c:v>#N/A</c:v>
                </c:pt>
                <c:pt idx="7">
                  <c:v>2.97</c:v>
                </c:pt>
                <c:pt idx="8">
                  <c:v>#N/A</c:v>
                </c:pt>
                <c:pt idx="9">
                  <c:v>3.31</c:v>
                </c:pt>
              </c:numCache>
            </c:numRef>
          </c:val>
          <c:extLst>
            <c:ext xmlns:c16="http://schemas.microsoft.com/office/drawing/2014/chart" uri="{C3380CC4-5D6E-409C-BE32-E72D297353CC}">
              <c16:uniqueId val="{00000008-4BCA-498A-9B81-15723FBAEBC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0.36</c:v>
                </c:pt>
                <c:pt idx="1">
                  <c:v>#N/A</c:v>
                </c:pt>
                <c:pt idx="2">
                  <c:v>1.29</c:v>
                </c:pt>
                <c:pt idx="3">
                  <c:v>#N/A</c:v>
                </c:pt>
                <c:pt idx="4">
                  <c:v>#N/A</c:v>
                </c:pt>
                <c:pt idx="5">
                  <c:v>0.04</c:v>
                </c:pt>
                <c:pt idx="6">
                  <c:v>#N/A</c:v>
                </c:pt>
                <c:pt idx="7">
                  <c:v>3.88</c:v>
                </c:pt>
                <c:pt idx="8">
                  <c:v>#N/A</c:v>
                </c:pt>
                <c:pt idx="9">
                  <c:v>6.75</c:v>
                </c:pt>
              </c:numCache>
            </c:numRef>
          </c:val>
          <c:extLst>
            <c:ext xmlns:c16="http://schemas.microsoft.com/office/drawing/2014/chart" uri="{C3380CC4-5D6E-409C-BE32-E72D297353CC}">
              <c16:uniqueId val="{00000009-4BCA-498A-9B81-15723FBAEB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8640</c:v>
                </c:pt>
                <c:pt idx="5">
                  <c:v>8264</c:v>
                </c:pt>
                <c:pt idx="8">
                  <c:v>8181</c:v>
                </c:pt>
                <c:pt idx="11">
                  <c:v>7790</c:v>
                </c:pt>
                <c:pt idx="14">
                  <c:v>7634</c:v>
                </c:pt>
              </c:numCache>
            </c:numRef>
          </c:val>
          <c:extLst>
            <c:ext xmlns:c16="http://schemas.microsoft.com/office/drawing/2014/chart" uri="{C3380CC4-5D6E-409C-BE32-E72D297353CC}">
              <c16:uniqueId val="{00000000-8E52-4B4B-996F-F94E6D4785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52-4B4B-996F-F94E6D4785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51</c:v>
                </c:pt>
                <c:pt idx="3">
                  <c:v>51</c:v>
                </c:pt>
                <c:pt idx="6">
                  <c:v>51</c:v>
                </c:pt>
                <c:pt idx="9">
                  <c:v>51</c:v>
                </c:pt>
                <c:pt idx="12">
                  <c:v>51</c:v>
                </c:pt>
              </c:numCache>
            </c:numRef>
          </c:val>
          <c:extLst>
            <c:ext xmlns:c16="http://schemas.microsoft.com/office/drawing/2014/chart" uri="{C3380CC4-5D6E-409C-BE32-E72D297353CC}">
              <c16:uniqueId val="{00000002-8E52-4B4B-996F-F94E6D4785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966</c:v>
                </c:pt>
                <c:pt idx="3">
                  <c:v>728</c:v>
                </c:pt>
                <c:pt idx="6">
                  <c:v>446</c:v>
                </c:pt>
                <c:pt idx="9">
                  <c:v>262</c:v>
                </c:pt>
                <c:pt idx="12">
                  <c:v>77</c:v>
                </c:pt>
              </c:numCache>
            </c:numRef>
          </c:val>
          <c:extLst>
            <c:ext xmlns:c16="http://schemas.microsoft.com/office/drawing/2014/chart" uri="{C3380CC4-5D6E-409C-BE32-E72D297353CC}">
              <c16:uniqueId val="{00000003-8E52-4B4B-996F-F94E6D4785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2647</c:v>
                </c:pt>
                <c:pt idx="3">
                  <c:v>2646</c:v>
                </c:pt>
                <c:pt idx="6">
                  <c:v>2651</c:v>
                </c:pt>
                <c:pt idx="9">
                  <c:v>2608</c:v>
                </c:pt>
                <c:pt idx="12">
                  <c:v>2586</c:v>
                </c:pt>
              </c:numCache>
            </c:numRef>
          </c:val>
          <c:extLst>
            <c:ext xmlns:c16="http://schemas.microsoft.com/office/drawing/2014/chart" uri="{C3380CC4-5D6E-409C-BE32-E72D297353CC}">
              <c16:uniqueId val="{00000004-8E52-4B4B-996F-F94E6D4785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52-4B4B-996F-F94E6D4785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52-4B4B-996F-F94E6D4785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7883</c:v>
                </c:pt>
                <c:pt idx="3">
                  <c:v>7426</c:v>
                </c:pt>
                <c:pt idx="6">
                  <c:v>7273</c:v>
                </c:pt>
                <c:pt idx="9">
                  <c:v>6696</c:v>
                </c:pt>
                <c:pt idx="12">
                  <c:v>7824</c:v>
                </c:pt>
              </c:numCache>
            </c:numRef>
          </c:val>
          <c:extLst>
            <c:ext xmlns:c16="http://schemas.microsoft.com/office/drawing/2014/chart" uri="{C3380CC4-5D6E-409C-BE32-E72D297353CC}">
              <c16:uniqueId val="{00000007-8E52-4B4B-996F-F94E6D4785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2907</c:v>
                </c:pt>
                <c:pt idx="2">
                  <c:v>#N/A</c:v>
                </c:pt>
                <c:pt idx="3">
                  <c:v>#N/A</c:v>
                </c:pt>
                <c:pt idx="4">
                  <c:v>2587</c:v>
                </c:pt>
                <c:pt idx="5">
                  <c:v>#N/A</c:v>
                </c:pt>
                <c:pt idx="6">
                  <c:v>#N/A</c:v>
                </c:pt>
                <c:pt idx="7">
                  <c:v>2240</c:v>
                </c:pt>
                <c:pt idx="8">
                  <c:v>#N/A</c:v>
                </c:pt>
                <c:pt idx="9">
                  <c:v>#N/A</c:v>
                </c:pt>
                <c:pt idx="10">
                  <c:v>1827</c:v>
                </c:pt>
                <c:pt idx="11">
                  <c:v>#N/A</c:v>
                </c:pt>
                <c:pt idx="12">
                  <c:v>#N/A</c:v>
                </c:pt>
                <c:pt idx="13">
                  <c:v>2904</c:v>
                </c:pt>
                <c:pt idx="14">
                  <c:v>#N/A</c:v>
                </c:pt>
              </c:numCache>
            </c:numRef>
          </c:val>
          <c:smooth val="0"/>
          <c:extLst>
            <c:ext xmlns:c16="http://schemas.microsoft.com/office/drawing/2014/chart" uri="{C3380CC4-5D6E-409C-BE32-E72D297353CC}">
              <c16:uniqueId val="{00000008-8E52-4B4B-996F-F94E6D4785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75308</c:v>
                </c:pt>
                <c:pt idx="5">
                  <c:v>73280</c:v>
                </c:pt>
                <c:pt idx="8">
                  <c:v>71586</c:v>
                </c:pt>
                <c:pt idx="11">
                  <c:v>69406</c:v>
                </c:pt>
                <c:pt idx="14">
                  <c:v>66592</c:v>
                </c:pt>
              </c:numCache>
            </c:numRef>
          </c:val>
          <c:extLst>
            <c:ext xmlns:c16="http://schemas.microsoft.com/office/drawing/2014/chart" uri="{C3380CC4-5D6E-409C-BE32-E72D297353CC}">
              <c16:uniqueId val="{00000000-3EF6-4EA4-BB1D-C16E419F8F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11248</c:v>
                </c:pt>
                <c:pt idx="5">
                  <c:v>10894</c:v>
                </c:pt>
                <c:pt idx="8">
                  <c:v>10720</c:v>
                </c:pt>
                <c:pt idx="11">
                  <c:v>11172</c:v>
                </c:pt>
                <c:pt idx="14">
                  <c:v>11622</c:v>
                </c:pt>
              </c:numCache>
            </c:numRef>
          </c:val>
          <c:extLst>
            <c:ext xmlns:c16="http://schemas.microsoft.com/office/drawing/2014/chart" uri="{C3380CC4-5D6E-409C-BE32-E72D297353CC}">
              <c16:uniqueId val="{00000001-3EF6-4EA4-BB1D-C16E419F8F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7978</c:v>
                </c:pt>
                <c:pt idx="5">
                  <c:v>9513</c:v>
                </c:pt>
                <c:pt idx="8">
                  <c:v>11040</c:v>
                </c:pt>
                <c:pt idx="11">
                  <c:v>16659</c:v>
                </c:pt>
                <c:pt idx="14">
                  <c:v>18793</c:v>
                </c:pt>
              </c:numCache>
            </c:numRef>
          </c:val>
          <c:extLst>
            <c:ext xmlns:c16="http://schemas.microsoft.com/office/drawing/2014/chart" uri="{C3380CC4-5D6E-409C-BE32-E72D297353CC}">
              <c16:uniqueId val="{00000002-3EF6-4EA4-BB1D-C16E419F8F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F6-4EA4-BB1D-C16E419F8F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F6-4EA4-BB1D-C16E419F8F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F6-4EA4-BB1D-C16E419F8F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9079</c:v>
                </c:pt>
                <c:pt idx="3">
                  <c:v>9278</c:v>
                </c:pt>
                <c:pt idx="6">
                  <c:v>8967</c:v>
                </c:pt>
                <c:pt idx="9">
                  <c:v>9270</c:v>
                </c:pt>
                <c:pt idx="12">
                  <c:v>8992</c:v>
                </c:pt>
              </c:numCache>
            </c:numRef>
          </c:val>
          <c:extLst>
            <c:ext xmlns:c16="http://schemas.microsoft.com/office/drawing/2014/chart" uri="{C3380CC4-5D6E-409C-BE32-E72D297353CC}">
              <c16:uniqueId val="{00000006-3EF6-4EA4-BB1D-C16E419F8F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2193</c:v>
                </c:pt>
                <c:pt idx="3">
                  <c:v>1757</c:v>
                </c:pt>
                <c:pt idx="6">
                  <c:v>1841</c:v>
                </c:pt>
                <c:pt idx="9">
                  <c:v>2005</c:v>
                </c:pt>
                <c:pt idx="12">
                  <c:v>2714</c:v>
                </c:pt>
              </c:numCache>
            </c:numRef>
          </c:val>
          <c:extLst>
            <c:ext xmlns:c16="http://schemas.microsoft.com/office/drawing/2014/chart" uri="{C3380CC4-5D6E-409C-BE32-E72D297353CC}">
              <c16:uniqueId val="{00000007-3EF6-4EA4-BB1D-C16E419F8F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26647</c:v>
                </c:pt>
                <c:pt idx="3">
                  <c:v>26898</c:v>
                </c:pt>
                <c:pt idx="6">
                  <c:v>24488</c:v>
                </c:pt>
                <c:pt idx="9">
                  <c:v>22823</c:v>
                </c:pt>
                <c:pt idx="12">
                  <c:v>21534</c:v>
                </c:pt>
              </c:numCache>
            </c:numRef>
          </c:val>
          <c:extLst>
            <c:ext xmlns:c16="http://schemas.microsoft.com/office/drawing/2014/chart" uri="{C3380CC4-5D6E-409C-BE32-E72D297353CC}">
              <c16:uniqueId val="{00000008-3EF6-4EA4-BB1D-C16E419F8F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196</c:v>
                </c:pt>
                <c:pt idx="3">
                  <c:v>148</c:v>
                </c:pt>
                <c:pt idx="6">
                  <c:v>100</c:v>
                </c:pt>
                <c:pt idx="9">
                  <c:v>51</c:v>
                </c:pt>
                <c:pt idx="12">
                  <c:v>0</c:v>
                </c:pt>
              </c:numCache>
            </c:numRef>
          </c:val>
          <c:extLst>
            <c:ext xmlns:c16="http://schemas.microsoft.com/office/drawing/2014/chart" uri="{C3380CC4-5D6E-409C-BE32-E72D297353CC}">
              <c16:uniqueId val="{00000009-3EF6-4EA4-BB1D-C16E419F8F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69742</c:v>
                </c:pt>
                <c:pt idx="3">
                  <c:v>65672</c:v>
                </c:pt>
                <c:pt idx="6">
                  <c:v>62223</c:v>
                </c:pt>
                <c:pt idx="9">
                  <c:v>58262</c:v>
                </c:pt>
                <c:pt idx="12">
                  <c:v>53433</c:v>
                </c:pt>
              </c:numCache>
            </c:numRef>
          </c:val>
          <c:extLst>
            <c:ext xmlns:c16="http://schemas.microsoft.com/office/drawing/2014/chart" uri="{C3380CC4-5D6E-409C-BE32-E72D297353CC}">
              <c16:uniqueId val="{0000000A-3EF6-4EA4-BB1D-C16E419F8F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13323</c:v>
                </c:pt>
                <c:pt idx="2">
                  <c:v>#N/A</c:v>
                </c:pt>
                <c:pt idx="3">
                  <c:v>#N/A</c:v>
                </c:pt>
                <c:pt idx="4">
                  <c:v>10065</c:v>
                </c:pt>
                <c:pt idx="5">
                  <c:v>#N/A</c:v>
                </c:pt>
                <c:pt idx="6">
                  <c:v>#N/A</c:v>
                </c:pt>
                <c:pt idx="7">
                  <c:v>4272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F6-4EA4-BB1D-C16E419F8F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2899</c:v>
                </c:pt>
                <c:pt idx="1">
                  <c:v>5120</c:v>
                </c:pt>
                <c:pt idx="2">
                  <c:v>5120</c:v>
                </c:pt>
              </c:numCache>
            </c:numRef>
          </c:val>
          <c:extLst>
            <c:ext xmlns:c16="http://schemas.microsoft.com/office/drawing/2014/chart" uri="{C3380CC4-5D6E-409C-BE32-E72D297353CC}">
              <c16:uniqueId val="{00000000-FF59-49C1-9FD0-3CA263970F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c:v>
                </c:pt>
                <c:pt idx="1">
                  <c:v>718</c:v>
                </c:pt>
                <c:pt idx="2">
                  <c:v>1918</c:v>
                </c:pt>
              </c:numCache>
            </c:numRef>
          </c:val>
          <c:extLst>
            <c:ext xmlns:c16="http://schemas.microsoft.com/office/drawing/2014/chart" uri="{C3380CC4-5D6E-409C-BE32-E72D297353CC}">
              <c16:uniqueId val="{00000001-FF59-49C1-9FD0-3CA263970F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4990</c:v>
                </c:pt>
                <c:pt idx="1">
                  <c:v>7380</c:v>
                </c:pt>
                <c:pt idx="2">
                  <c:v>7835</c:v>
                </c:pt>
              </c:numCache>
            </c:numRef>
          </c:val>
          <c:extLst>
            <c:ext xmlns:c16="http://schemas.microsoft.com/office/drawing/2014/chart" uri="{C3380CC4-5D6E-409C-BE32-E72D297353CC}">
              <c16:uniqueId val="{00000002-FF59-49C1-9FD0-3CA263970F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過去の集中的な大規模建設投資の財源として発行した地方債に係る元利償還金が大きな割合を占めているが、徐々に償還が終了している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。前年と比べて元利償還金が増加しているが、一時的なものであり、今後は減少傾向となる。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また、組合等が起こした地方債の元利償還金に対する負担金等においても、岸和田市貝塚市清掃施設組合の新設移転の財源として発行した地方債の償還が順次終了していることから減少傾向にある。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今後も、地方債の新規発行を抑制し、実質公債費比率の改善を図っていく。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の集中的な大規模建設投資の財源として発行した地方債の残高が将来負担比率を押し上げていたが、事業の精査を行い地方債の新規発行を抑制していることによる地方債現在高の減並びに財政調整基金及び減債基金の積立てによる充当可能基金の増により、ストックベースでは着実に改善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今後も行財政改革を進めるとともに公債費等義務的経費の削減に努め、引き続き将来負担比率の改善を図っていく。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大阪府岸和田市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年度決算剰余金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岸和田市減債基金に約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編入したこと等に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年度末の基金全体の残高は約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148.7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億円となり、前年度と比べ約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健全で規律ある財政運営を行うことにより、継続して適切に市民サービスを提供していくため、令和２年４月１日に「岸和田市健全な財政運営に関する条例」を施行した。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同条例の規定に基づき、財政調整基金を留保し、今後予定されている大規模事業、公共施設の老朽化対策などの資金需要に備え、残高確保に努めていく。</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岸和田市ふるさと応援基金：募ったふるさと寄附金を積立、寄附者の希望する各種まちづくり事業に充てるため。</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岸和田市庁舎建設基金：新庁舎の整備資金に充てるため。</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公共公益施設整備基金：公共公益施設の整備資金に充てるため。</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公園墓地整備事業基金：公園墓地整備事業の資金に充てるため。</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岸和田市産業振興基金：中小企業の事業活動の支援、産業集積の形成及び活性化、雇用拡大、就労支援その他の産業振興を図るために必要な事業に要する経費に充てるため。</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岸和田市ふるさと応援基金：寄附者の希望する各種まちづくり事業に約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億円充当した一方で、ふるさと寄附金を約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億円積み立てたことによる増加</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岸和田市庁舎建設基金：新庁舎整備計画の着実な推進のため、</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億円積み立てたことによる増加</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今後、事業化が見込まれている庁舎建設、幼保再編、小中学校適正配置等に備え、資金計画に基づき、積立、目的に応じた取崩を実施する。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年度見込み</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岸和田市庁舎建設基金：約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急激な収支悪化で基金の枯渇が見込まれたことにより、平成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年度から行財政再建プランの取組みを進めてきた。その効果により、令和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年度には、残高約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億円を確保し、令和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月策定の「令和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年度岸和田市財政計画」では、令和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年度までは、残高が増加する見込みとなっている。しかし、令和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年度以降は、収支悪化による残高減少が見込まれている。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年度についても残高の増加が見込まれるものの、未だ府内他市と比べて低い水準の留まっていることから、府内市平均（政令市を除く）まで引き上げることを目標とし、残高確保に努める。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年度決算剰余金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を編入した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ことによる増加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　「岸和田市健全な財政運営に関する条例」、同規則において、財政調整基金等残高比率（財政調整基金残高</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残高）を財政指標の一つとし、抵触基準を設け、また、岸和田市財政計画において、目標値を定めている。市債の償還に必要な財源を確保し、将来にわたる財政の健全な運営に資するため、目標値の達成・維持に努め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189,396
186,212
72.72
85,603,291
84,143,922
969,331
44,155,754
53,433,296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税収基盤が弱いことに加え、生活保護費等の社会保障関係費の負担が大きいこと、市立の幼稚園や保育所の数が多いこと、市立高等学校を設置運営していること 、市立病院の運営費の負担が大きいことなどから、類似団体平均、大阪府平均と比較してかなり低い水準で推移している。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上記の状況を改善するために、社会経済環境の変化に合わせた市民サービスと行政運営体制の再構築、人的資源の最適化と簡素で効率的な組織体制の構築など、引き続き行財政改革に取り組み、安定した行財政運営の維持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140970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06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157497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税収基盤が弱いという構造的問題に加え、扶助費及び公債費の負担が依然として大きいことから、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96.4%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と経常収支比率は類似団体内でも高い水準となっている。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前年度の数値が小さくなっている理由は、臨時的な地方交付税等の増加や、定年退職に係る退職手当等の減少等の臨時的な要因による。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引き続き行財政の構造改革を推進し、人件費を始めとする固定費の抑制等に取り組むことで、経常経費の削減に努める。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60960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24001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65</xdr:row>
      <xdr:rowOff>36830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93978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92092</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65</xdr:row>
      <xdr:rowOff>163513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939780"/>
          <a:ext cx="889000" cy="3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163513</xdr:rowOff>
    </xdr:from>
    <xdr:to>
      <xdr:col>15</xdr:col>
      <xdr:colOff>82550</xdr:colOff>
      <xdr:row>67</xdr:row>
      <xdr:rowOff>25718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1307763"/>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94615</xdr:rowOff>
    </xdr:from>
    <xdr:to>
      <xdr:col>11</xdr:col>
      <xdr:colOff>31750</xdr:colOff>
      <xdr:row>67</xdr:row>
      <xdr:rowOff>25718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141031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105728</xdr:rowOff>
    </xdr:from>
    <xdr:to>
      <xdr:col>11</xdr:col>
      <xdr:colOff>82550</xdr:colOff>
      <xdr:row>64</xdr:row>
      <xdr:rowOff>35878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46055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53357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102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112713</xdr:rowOff>
    </xdr:from>
    <xdr:to>
      <xdr:col>15</xdr:col>
      <xdr:colOff>133350</xdr:colOff>
      <xdr:row>66</xdr:row>
      <xdr:rowOff>42863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27640</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34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146368</xdr:rowOff>
    </xdr:from>
    <xdr:to>
      <xdr:col>11</xdr:col>
      <xdr:colOff>82550</xdr:colOff>
      <xdr:row>67</xdr:row>
      <xdr:rowOff>76518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4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61295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54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43815</xdr:rowOff>
    </xdr:from>
    <xdr:to>
      <xdr:col>7</xdr:col>
      <xdr:colOff>31750</xdr:colOff>
      <xdr:row>66</xdr:row>
      <xdr:rowOff>145415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130192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類似団体平均や大阪府平均を下回る水準となっている。これは物件費において、ごみ処理業務を一部事務組合において実施していることにより、類似団体や全国平均よりも抑制できていることが要因である。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しかし、決算額は年々増加傾向にあるため、今後も経費の精査に努める。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82462</xdr:rowOff>
    </xdr:from>
    <xdr:to>
      <xdr:col>23</xdr:col>
      <xdr:colOff>133350</xdr:colOff>
      <xdr:row>82</xdr:row>
      <xdr:rowOff>88998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141362"/>
          <a:ext cx="8382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3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5266</xdr:rowOff>
    </xdr:from>
    <xdr:to>
      <xdr:col>19</xdr:col>
      <xdr:colOff>133350</xdr:colOff>
      <xdr:row>82</xdr:row>
      <xdr:rowOff>88998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64166"/>
          <a:ext cx="889000" cy="8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36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85430</xdr:rowOff>
    </xdr:from>
    <xdr:to>
      <xdr:col>15</xdr:col>
      <xdr:colOff>82550</xdr:colOff>
      <xdr:row>82</xdr:row>
      <xdr:rowOff>5266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801430"/>
          <a:ext cx="889000" cy="26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51166</xdr:rowOff>
    </xdr:from>
    <xdr:to>
      <xdr:col>11</xdr:col>
      <xdr:colOff>31750</xdr:colOff>
      <xdr:row>80</xdr:row>
      <xdr:rowOff>85430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767166"/>
          <a:ext cx="8890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16673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7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100813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98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31662</xdr:rowOff>
    </xdr:from>
    <xdr:to>
      <xdr:col>23</xdr:col>
      <xdr:colOff>184150</xdr:colOff>
      <xdr:row>82</xdr:row>
      <xdr:rowOff>133262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9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48189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3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38198</xdr:rowOff>
    </xdr:from>
    <xdr:to>
      <xdr:col>19</xdr:col>
      <xdr:colOff>184150</xdr:colOff>
      <xdr:row>82</xdr:row>
      <xdr:rowOff>139798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9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149975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65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125916</xdr:rowOff>
    </xdr:from>
    <xdr:to>
      <xdr:col>15</xdr:col>
      <xdr:colOff>133350</xdr:colOff>
      <xdr:row>82</xdr:row>
      <xdr:rowOff>56066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66243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34630</xdr:rowOff>
    </xdr:from>
    <xdr:to>
      <xdr:col>11</xdr:col>
      <xdr:colOff>82550</xdr:colOff>
      <xdr:row>80</xdr:row>
      <xdr:rowOff>136230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7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146407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51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366</xdr:rowOff>
    </xdr:from>
    <xdr:to>
      <xdr:col>7</xdr:col>
      <xdr:colOff>31750</xdr:colOff>
      <xdr:row>80</xdr:row>
      <xdr:rowOff>101966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71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112143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48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人事院勧告等に基づき、給与水準の適正化に取り組むことにより、類似団体平均を下回る水準で推移している。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なお、前年度より指標が大きくなっている理由は「行財政再建プラン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」に基づいた、給与月額および期末勤勉手当等の各種手当の削減が令和３年度末で終了したことによるものである。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86</xdr:row>
      <xdr:rowOff>141816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464241"/>
          <a:ext cx="8382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82550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4642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84</xdr:row>
      <xdr:rowOff>82550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4642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84</xdr:row>
      <xdr:rowOff>142875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4642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107543</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公立幼稚園数が多いこと及び、市立高等学校を運営していることから、教育公務員の数が多く、類似団体平均と比較して職員数が多くなっている。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民間委託化など民間活力を活用することにより、行政サービス水準の向上及び職員数の適正化を図りつつ、コスト削減を目指す。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96731</xdr:rowOff>
    </xdr:from>
    <xdr:to>
      <xdr:col>81</xdr:col>
      <xdr:colOff>44450</xdr:colOff>
      <xdr:row>62</xdr:row>
      <xdr:rowOff>165100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726631"/>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77064</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72602</xdr:rowOff>
    </xdr:from>
    <xdr:to>
      <xdr:col>77</xdr:col>
      <xdr:colOff>44450</xdr:colOff>
      <xdr:row>62</xdr:row>
      <xdr:rowOff>96731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70250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72602</xdr:rowOff>
    </xdr:from>
    <xdr:to>
      <xdr:col>72</xdr:col>
      <xdr:colOff>203200</xdr:colOff>
      <xdr:row>62</xdr:row>
      <xdr:rowOff>72602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702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24342</xdr:rowOff>
    </xdr:from>
    <xdr:to>
      <xdr:col>68</xdr:col>
      <xdr:colOff>152400</xdr:colOff>
      <xdr:row>62</xdr:row>
      <xdr:rowOff>72602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6542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86377</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45931</xdr:rowOff>
    </xdr:from>
    <xdr:to>
      <xdr:col>77</xdr:col>
      <xdr:colOff>95250</xdr:colOff>
      <xdr:row>62</xdr:row>
      <xdr:rowOff>147531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132308</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21802</xdr:rowOff>
    </xdr:from>
    <xdr:to>
      <xdr:col>73</xdr:col>
      <xdr:colOff>44450</xdr:colOff>
      <xdr:row>62</xdr:row>
      <xdr:rowOff>123402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108179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21802</xdr:rowOff>
    </xdr:from>
    <xdr:to>
      <xdr:col>68</xdr:col>
      <xdr:colOff>203200</xdr:colOff>
      <xdr:row>62</xdr:row>
      <xdr:rowOff>123402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144992</xdr:rowOff>
    </xdr:from>
    <xdr:to>
      <xdr:col>64</xdr:col>
      <xdr:colOff>152400</xdr:colOff>
      <xdr:row>62</xdr:row>
      <xdr:rowOff>75142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59919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集中的な大規模建設投資の財源として発行した地方債に係る元利償還金が、実質公債費比率を押し上げていた。しかし、近年においては、事業の精査を行い、地方債の新規発行を抑制していこともあり減少傾向である。令和４年度は一時的に公債費が増加したが、全体的には減少傾向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しかし、依然として類似団体平均、大阪府平均を上回る水準であるため、引き続き、地方債の新規発行を抑制し、実質公債費比率の改善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41</xdr:row>
      <xdr:rowOff>139398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1573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94343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1573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94343</xdr:rowOff>
    </xdr:from>
    <xdr:to>
      <xdr:col>72</xdr:col>
      <xdr:colOff>203200</xdr:colOff>
      <xdr:row>43</xdr:row>
      <xdr:rowOff>106741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29524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106741</xdr:rowOff>
    </xdr:from>
    <xdr:to>
      <xdr:col>68</xdr:col>
      <xdr:colOff>152400</xdr:colOff>
      <xdr:row>44</xdr:row>
      <xdr:rowOff>61685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4790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88598</xdr:rowOff>
    </xdr:from>
    <xdr:to>
      <xdr:col>81</xdr:col>
      <xdr:colOff>95250</xdr:colOff>
      <xdr:row>42</xdr:row>
      <xdr:rowOff>18748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60675</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09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43543</xdr:rowOff>
    </xdr:from>
    <xdr:to>
      <xdr:col>73</xdr:col>
      <xdr:colOff>44450</xdr:colOff>
      <xdr:row>42</xdr:row>
      <xdr:rowOff>145143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55941</xdr:rowOff>
    </xdr:from>
    <xdr:to>
      <xdr:col>68</xdr:col>
      <xdr:colOff>203200</xdr:colOff>
      <xdr:row>43</xdr:row>
      <xdr:rowOff>157541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142318</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10885</xdr:rowOff>
    </xdr:from>
    <xdr:to>
      <xdr:col>64</xdr:col>
      <xdr:colOff>152400</xdr:colOff>
      <xdr:row>44</xdr:row>
      <xdr:rowOff>112485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97262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事業の精査を行い地方債の新規発行を抑制していることによる地方債現在高の減並びに財政調整基金及び減債基金の積立てによる充当可能基金の増に努め、令和３年度から将来負担比率は算定さていない。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今後も公債費等義務的経費の削減を進め、財政の健全化に努める。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32173</xdr:rowOff>
    </xdr:from>
    <xdr:to>
      <xdr:col>72</xdr:col>
      <xdr:colOff>203200</xdr:colOff>
      <xdr:row>17</xdr:row>
      <xdr:rowOff>21061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2603923"/>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11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17</xdr:row>
      <xdr:rowOff>21061</xdr:rowOff>
    </xdr:from>
    <xdr:to>
      <xdr:col>68</xdr:col>
      <xdr:colOff>152400</xdr:colOff>
      <xdr:row>18</xdr:row>
      <xdr:rowOff>52705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935711"/>
          <a:ext cx="889000" cy="20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24994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7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141711</xdr:rowOff>
    </xdr:from>
    <xdr:to>
      <xdr:col>68</xdr:col>
      <xdr:colOff>203200</xdr:colOff>
      <xdr:row>17</xdr:row>
      <xdr:rowOff>71861</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56638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1905</xdr:rowOff>
    </xdr:from>
    <xdr:to>
      <xdr:col>64</xdr:col>
      <xdr:colOff>152400</xdr:colOff>
      <xdr:row>18</xdr:row>
      <xdr:rowOff>103505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88282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189,396
186,212
72.72
85,603,291
84,143,922
969,331
44,155,754
53,433,296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行財政再建プランに基づ</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給与月額および期末勤勉手当等の各種手当の削減</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が終了したことや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退職</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手当の増加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昨年と比べて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ポイント悪化したものの、類似団体平均を下回っている。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今後も、民間委託等を含めた業務見直し、給与水準の適正化を図っていく。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8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124477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8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39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委託料を中心に物件費全体を厳しく抑制しており、また、ごみ処理事業を一部事務組合において実施しているため、指標としては類似団体平均、全国平均を下回る水準で推移している。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95250</xdr:rowOff>
    </xdr:from>
    <xdr:to>
      <xdr:col>82</xdr:col>
      <xdr:colOff>107950</xdr:colOff>
      <xdr:row>20</xdr:row>
      <xdr:rowOff>152400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241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124477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152400</xdr:rowOff>
    </xdr:from>
    <xdr:to>
      <xdr:col>82</xdr:col>
      <xdr:colOff>196850</xdr:colOff>
      <xdr:row>20</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95250</xdr:rowOff>
    </xdr:from>
    <xdr:to>
      <xdr:col>82</xdr:col>
      <xdr:colOff>196850</xdr:colOff>
      <xdr:row>13</xdr:row>
      <xdr:rowOff>95250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2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57150</xdr:rowOff>
    </xdr:from>
    <xdr:to>
      <xdr:col>82</xdr:col>
      <xdr:colOff>107950</xdr:colOff>
      <xdr:row>13</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286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57150</xdr:rowOff>
    </xdr:from>
    <xdr:to>
      <xdr:col>78</xdr:col>
      <xdr:colOff>69850</xdr:colOff>
      <xdr:row>13</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28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107950</xdr:rowOff>
    </xdr:from>
    <xdr:to>
      <xdr:col>78</xdr:col>
      <xdr:colOff>120650</xdr:colOff>
      <xdr:row>16</xdr:row>
      <xdr:rowOff>38100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22877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133350</xdr:rowOff>
    </xdr:from>
    <xdr:to>
      <xdr:col>73</xdr:col>
      <xdr:colOff>180975</xdr:colOff>
      <xdr:row>14</xdr:row>
      <xdr:rowOff>101600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362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38100</xdr:rowOff>
    </xdr:from>
    <xdr:to>
      <xdr:col>69</xdr:col>
      <xdr:colOff>92075</xdr:colOff>
      <xdr:row>14</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3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107950</xdr:rowOff>
    </xdr:from>
    <xdr:to>
      <xdr:col>82</xdr:col>
      <xdr:colOff>158750</xdr:colOff>
      <xdr:row>14</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6350</xdr:rowOff>
    </xdr:from>
    <xdr:to>
      <xdr:col>78</xdr:col>
      <xdr:colOff>120650</xdr:colOff>
      <xdr:row>13</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118127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0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82550</xdr:rowOff>
    </xdr:from>
    <xdr:to>
      <xdr:col>74</xdr:col>
      <xdr:colOff>31750</xdr:colOff>
      <xdr:row>14</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50800</xdr:rowOff>
    </xdr:from>
    <xdr:to>
      <xdr:col>69</xdr:col>
      <xdr:colOff>142875</xdr:colOff>
      <xdr:row>14</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158750</xdr:rowOff>
    </xdr:from>
    <xdr:to>
      <xdr:col>65</xdr:col>
      <xdr:colOff>53975</xdr:colOff>
      <xdr:row>14</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生活保護費の負担が大きいことに加え、自立支援・介護給付費等事業、障害児通所支援事業などの増加が扶助費を押し上げており、類似団体平均を大きく上回る水準で推移している。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今後も、貧困の連鎖等を防ぐ取組による社会保障給付費の抑制や各種相談・支援事業を継続することで、扶助費の上昇抑制を図っていく。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58</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78900"/>
          <a:ext cx="0" cy="1092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99077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127000</xdr:rowOff>
    </xdr:from>
    <xdr:to>
      <xdr:col>24</xdr:col>
      <xdr:colOff>114300</xdr:colOff>
      <xdr:row>58</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5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114300</xdr:rowOff>
    </xdr:from>
    <xdr:to>
      <xdr:col>19</xdr:col>
      <xdr:colOff>187325</xdr:colOff>
      <xdr:row>58</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57150</xdr:rowOff>
    </xdr:from>
    <xdr:to>
      <xdr:col>20</xdr:col>
      <xdr:colOff>38100</xdr:colOff>
      <xdr:row>55</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60</xdr:row>
      <xdr:rowOff>76200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96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57150</xdr:rowOff>
    </xdr:from>
    <xdr:to>
      <xdr:col>11</xdr:col>
      <xdr:colOff>9525</xdr:colOff>
      <xdr:row>60</xdr:row>
      <xdr:rowOff>76200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72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25400</xdr:rowOff>
    </xdr:from>
    <xdr:to>
      <xdr:col>11</xdr:col>
      <xdr:colOff>60325</xdr:colOff>
      <xdr:row>60</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6350</xdr:rowOff>
    </xdr:from>
    <xdr:to>
      <xdr:col>6</xdr:col>
      <xdr:colOff>171450</xdr:colOff>
      <xdr:row>59</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修繕施設の精査により維持補修費は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昨年度より減少したが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、後期高齢者医療特別会計並びに介護保険事業特別会計への繰出金及び病院事業会計への投資及び出資金が大きく、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類似団体平均、大阪府平均を上回る水準となっている。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今後も、修繕施設の選択と集中、特別会計及び企業会計への繰出金等の適正管理に努める。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14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82550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14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57150</xdr:rowOff>
    </xdr:from>
    <xdr:to>
      <xdr:col>73</xdr:col>
      <xdr:colOff>180975</xdr:colOff>
      <xdr:row>59</xdr:row>
      <xdr:rowOff>82550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72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57150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33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31750</xdr:rowOff>
    </xdr:from>
    <xdr:to>
      <xdr:col>74</xdr:col>
      <xdr:colOff>31750</xdr:colOff>
      <xdr:row>59</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病院事業会計への繰出金が減少したことを受けて、令和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年度の指標が改善した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類似団体平均、大阪府平均を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下回</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る水準と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しかし、下水道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事業会計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への繰出金や一部事務組合において実施しているごみ処理事業に係る構成市負担金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391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66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85852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29989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20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61993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121429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過去の集中的な大規模建設投資の財源として発行した地方債に係る償還負担が継続しており、類似団体平均を上回る水準で推移している。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しかし、近年においては事業を精査し地方債の新規発行を抑制していることや、過去の大規模建設投資の財源として発行した地方債の償還が終了を迎えているため、地方債の残高は減少傾向にある。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78</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56261"/>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78</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562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8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46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158766</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補助費等の指標は改善しているものの依然として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負担は大きく</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、扶助費が増加し続けていること</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等が影響し、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類似団体内平均及び大阪府平均を上回る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水準</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前年度の数値が大きく改善している理由は、臨時的な地方交付税等の増額や、定年退職に係る退職手当の減少による臨時的要因によるものである。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34471</xdr:rowOff>
    </xdr:from>
    <xdr:to>
      <xdr:col>82</xdr:col>
      <xdr:colOff>107950</xdr:colOff>
      <xdr:row>77</xdr:row>
      <xdr:rowOff>37193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064671"/>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109056</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34471</xdr:rowOff>
    </xdr:from>
    <xdr:to>
      <xdr:col>78</xdr:col>
      <xdr:colOff>69850</xdr:colOff>
      <xdr:row>78</xdr:row>
      <xdr:rowOff>170543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064671"/>
          <a:ext cx="889000" cy="4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170543</xdr:rowOff>
    </xdr:from>
    <xdr:to>
      <xdr:col>73</xdr:col>
      <xdr:colOff>180975</xdr:colOff>
      <xdr:row>80</xdr:row>
      <xdr:rowOff>88900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5436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137886</xdr:rowOff>
    </xdr:from>
    <xdr:to>
      <xdr:col>69</xdr:col>
      <xdr:colOff>92075</xdr:colOff>
      <xdr:row>80</xdr:row>
      <xdr:rowOff>88900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51098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129920</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155121</xdr:rowOff>
    </xdr:from>
    <xdr:to>
      <xdr:col>78</xdr:col>
      <xdr:colOff>120650</xdr:colOff>
      <xdr:row>76</xdr:row>
      <xdr:rowOff>85271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119743</xdr:rowOff>
    </xdr:from>
    <xdr:to>
      <xdr:col>74</xdr:col>
      <xdr:colOff>31750</xdr:colOff>
      <xdr:row>79</xdr:row>
      <xdr:rowOff>49893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34670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38100</xdr:rowOff>
    </xdr:from>
    <xdr:to>
      <xdr:col>69</xdr:col>
      <xdr:colOff>142875</xdr:colOff>
      <xdr:row>80</xdr:row>
      <xdr:rowOff>139700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124477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87086</xdr:rowOff>
    </xdr:from>
    <xdr:to>
      <xdr:col>65</xdr:col>
      <xdr:colOff>53975</xdr:colOff>
      <xdr:row>79</xdr:row>
      <xdr:rowOff>17236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2013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163228</xdr:rowOff>
    </xdr:from>
    <xdr:to>
      <xdr:col>29</xdr:col>
      <xdr:colOff>127000</xdr:colOff>
      <xdr:row>17</xdr:row>
      <xdr:rowOff>73519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54053"/>
          <a:ext cx="647700" cy="8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12659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73519</xdr:rowOff>
    </xdr:from>
    <xdr:to>
      <xdr:col>26</xdr:col>
      <xdr:colOff>50800</xdr:colOff>
      <xdr:row>17</xdr:row>
      <xdr:rowOff>102322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35794"/>
          <a:ext cx="698500" cy="2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147108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102322</xdr:rowOff>
    </xdr:from>
    <xdr:to>
      <xdr:col>22</xdr:col>
      <xdr:colOff>114300</xdr:colOff>
      <xdr:row>17</xdr:row>
      <xdr:rowOff>165546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64597"/>
          <a:ext cx="698500" cy="6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165723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165546</xdr:rowOff>
    </xdr:from>
    <xdr:to>
      <xdr:col>18</xdr:col>
      <xdr:colOff>177800</xdr:colOff>
      <xdr:row>18</xdr:row>
      <xdr:rowOff>12972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7821"/>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77843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112428</xdr:rowOff>
    </xdr:from>
    <xdr:to>
      <xdr:col>29</xdr:col>
      <xdr:colOff>177800</xdr:colOff>
      <xdr:row>17</xdr:row>
      <xdr:rowOff>42578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03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128955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22719</xdr:rowOff>
    </xdr:from>
    <xdr:to>
      <xdr:col>26</xdr:col>
      <xdr:colOff>101600</xdr:colOff>
      <xdr:row>17</xdr:row>
      <xdr:rowOff>124319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84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134496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5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51522</xdr:rowOff>
    </xdr:from>
    <xdr:to>
      <xdr:col>22</xdr:col>
      <xdr:colOff>165100</xdr:colOff>
      <xdr:row>17</xdr:row>
      <xdr:rowOff>153122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3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163299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8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114746</xdr:rowOff>
    </xdr:from>
    <xdr:to>
      <xdr:col>19</xdr:col>
      <xdr:colOff>38100</xdr:colOff>
      <xdr:row>18</xdr:row>
      <xdr:rowOff>44896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55073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4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133622</xdr:rowOff>
    </xdr:from>
    <xdr:to>
      <xdr:col>15</xdr:col>
      <xdr:colOff>101600</xdr:colOff>
      <xdr:row>18</xdr:row>
      <xdr:rowOff>63772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5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73949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6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19291</xdr:rowOff>
    </xdr:from>
    <xdr:to>
      <xdr:col>29</xdr:col>
      <xdr:colOff>127000</xdr:colOff>
      <xdr:row>37</xdr:row>
      <xdr:rowOff>66840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72541"/>
          <a:ext cx="647700" cy="21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4691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129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160375</xdr:rowOff>
    </xdr:from>
    <xdr:to>
      <xdr:col>26</xdr:col>
      <xdr:colOff>50800</xdr:colOff>
      <xdr:row>37</xdr:row>
      <xdr:rowOff>66840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13625"/>
          <a:ext cx="698500" cy="7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192752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31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95834</xdr:rowOff>
    </xdr:from>
    <xdr:to>
      <xdr:col>22</xdr:col>
      <xdr:colOff>114300</xdr:colOff>
      <xdr:row>36</xdr:row>
      <xdr:rowOff>160375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49084"/>
          <a:ext cx="698500" cy="64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219994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3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36513</xdr:rowOff>
    </xdr:from>
    <xdr:to>
      <xdr:col>18</xdr:col>
      <xdr:colOff>177800</xdr:colOff>
      <xdr:row>36</xdr:row>
      <xdr:rowOff>95834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89763"/>
          <a:ext cx="698500" cy="59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223575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211078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33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311391</xdr:rowOff>
    </xdr:from>
    <xdr:to>
      <xdr:col>29</xdr:col>
      <xdr:colOff>177800</xdr:colOff>
      <xdr:row>36</xdr:row>
      <xdr:rowOff>70091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2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156468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6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16040</xdr:rowOff>
    </xdr:from>
    <xdr:to>
      <xdr:col>26</xdr:col>
      <xdr:colOff>101600</xdr:colOff>
      <xdr:row>37</xdr:row>
      <xdr:rowOff>117640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4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299267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0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109575</xdr:rowOff>
    </xdr:from>
    <xdr:to>
      <xdr:col>22</xdr:col>
      <xdr:colOff>165100</xdr:colOff>
      <xdr:row>37</xdr:row>
      <xdr:rowOff>39725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6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221352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8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45034</xdr:rowOff>
    </xdr:from>
    <xdr:to>
      <xdr:col>19</xdr:col>
      <xdr:colOff>38100</xdr:colOff>
      <xdr:row>36</xdr:row>
      <xdr:rowOff>146634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9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156811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328613</xdr:rowOff>
    </xdr:from>
    <xdr:to>
      <xdr:col>15</xdr:col>
      <xdr:colOff>101600</xdr:colOff>
      <xdr:row>36</xdr:row>
      <xdr:rowOff>87313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38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97490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0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189,396
186,212
72.72
85,603,291
84,143,922
969,331
44,155,754
53,433,296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19130</xdr:rowOff>
    </xdr:from>
    <xdr:to>
      <xdr:col>24</xdr:col>
      <xdr:colOff>63500</xdr:colOff>
      <xdr:row>34</xdr:row>
      <xdr:rowOff>131503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48430"/>
          <a:ext cx="838200" cy="1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72492</xdr:rowOff>
    </xdr:from>
    <xdr:to>
      <xdr:col>19</xdr:col>
      <xdr:colOff>177800</xdr:colOff>
      <xdr:row>34</xdr:row>
      <xdr:rowOff>131503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01792"/>
          <a:ext cx="889000" cy="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72492</xdr:rowOff>
    </xdr:from>
    <xdr:to>
      <xdr:col>15</xdr:col>
      <xdr:colOff>50800</xdr:colOff>
      <xdr:row>35</xdr:row>
      <xdr:rowOff>133169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01792"/>
          <a:ext cx="889000" cy="2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133169</xdr:rowOff>
    </xdr:from>
    <xdr:to>
      <xdr:col>10</xdr:col>
      <xdr:colOff>114300</xdr:colOff>
      <xdr:row>35</xdr:row>
      <xdr:rowOff>144664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33919"/>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139780</xdr:rowOff>
    </xdr:from>
    <xdr:to>
      <xdr:col>24</xdr:col>
      <xdr:colOff>114300</xdr:colOff>
      <xdr:row>34</xdr:row>
      <xdr:rowOff>69930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162657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80703</xdr:rowOff>
    </xdr:from>
    <xdr:to>
      <xdr:col>20</xdr:col>
      <xdr:colOff>38100</xdr:colOff>
      <xdr:row>35</xdr:row>
      <xdr:rowOff>10853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27380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8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21692</xdr:rowOff>
    </xdr:from>
    <xdr:to>
      <xdr:col>15</xdr:col>
      <xdr:colOff>101600</xdr:colOff>
      <xdr:row>34</xdr:row>
      <xdr:rowOff>123292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139819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2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82369</xdr:rowOff>
    </xdr:from>
    <xdr:to>
      <xdr:col>10</xdr:col>
      <xdr:colOff>165100</xdr:colOff>
      <xdr:row>36</xdr:row>
      <xdr:rowOff>12519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29046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93864</xdr:rowOff>
    </xdr:from>
    <xdr:to>
      <xdr:col>6</xdr:col>
      <xdr:colOff>38100</xdr:colOff>
      <xdr:row>36</xdr:row>
      <xdr:rowOff>24014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40541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23152</xdr:rowOff>
    </xdr:from>
    <xdr:to>
      <xdr:col>24</xdr:col>
      <xdr:colOff>62865</xdr:colOff>
      <xdr:row>57</xdr:row>
      <xdr:rowOff>24333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5652"/>
          <a:ext cx="1270" cy="1201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28160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24333</xdr:rowOff>
    </xdr:from>
    <xdr:to>
      <xdr:col>24</xdr:col>
      <xdr:colOff>152400</xdr:colOff>
      <xdr:row>57</xdr:row>
      <xdr:rowOff>24333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9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141279</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23152</xdr:rowOff>
    </xdr:from>
    <xdr:to>
      <xdr:col>24</xdr:col>
      <xdr:colOff>152400</xdr:colOff>
      <xdr:row>50</xdr:row>
      <xdr:rowOff>23152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97447</xdr:rowOff>
    </xdr:from>
    <xdr:to>
      <xdr:col>24</xdr:col>
      <xdr:colOff>63500</xdr:colOff>
      <xdr:row>57</xdr:row>
      <xdr:rowOff>24333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98647"/>
          <a:ext cx="838200" cy="9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20603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0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169176</xdr:rowOff>
    </xdr:from>
    <xdr:to>
      <xdr:col>24</xdr:col>
      <xdr:colOff>114300</xdr:colOff>
      <xdr:row>54</xdr:row>
      <xdr:rowOff>99326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97447</xdr:rowOff>
    </xdr:from>
    <xdr:to>
      <xdr:col>19</xdr:col>
      <xdr:colOff>177800</xdr:colOff>
      <xdr:row>57</xdr:row>
      <xdr:rowOff>53327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98647"/>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97130</xdr:rowOff>
    </xdr:from>
    <xdr:to>
      <xdr:col>20</xdr:col>
      <xdr:colOff>38100</xdr:colOff>
      <xdr:row>55</xdr:row>
      <xdr:rowOff>27280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43807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53327</xdr:rowOff>
    </xdr:from>
    <xdr:to>
      <xdr:col>15</xdr:col>
      <xdr:colOff>50800</xdr:colOff>
      <xdr:row>59</xdr:row>
      <xdr:rowOff>6655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5977"/>
          <a:ext cx="889000" cy="29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33236</xdr:rowOff>
    </xdr:from>
    <xdr:to>
      <xdr:col>15</xdr:col>
      <xdr:colOff>101600</xdr:colOff>
      <xdr:row>56</xdr:row>
      <xdr:rowOff>134836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151363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6655</xdr:rowOff>
    </xdr:from>
    <xdr:to>
      <xdr:col>10</xdr:col>
      <xdr:colOff>114300</xdr:colOff>
      <xdr:row>59</xdr:row>
      <xdr:rowOff>39878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22205"/>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24626</xdr:rowOff>
    </xdr:from>
    <xdr:to>
      <xdr:col>10</xdr:col>
      <xdr:colOff>165100</xdr:colOff>
      <xdr:row>56</xdr:row>
      <xdr:rowOff>126226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100347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144983</xdr:rowOff>
    </xdr:from>
    <xdr:to>
      <xdr:col>24</xdr:col>
      <xdr:colOff>114300</xdr:colOff>
      <xdr:row>57</xdr:row>
      <xdr:rowOff>75133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59910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6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46647</xdr:rowOff>
    </xdr:from>
    <xdr:to>
      <xdr:col>20</xdr:col>
      <xdr:colOff>38100</xdr:colOff>
      <xdr:row>56</xdr:row>
      <xdr:rowOff>148247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139374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2527</xdr:rowOff>
    </xdr:from>
    <xdr:to>
      <xdr:col>15</xdr:col>
      <xdr:colOff>101600</xdr:colOff>
      <xdr:row>57</xdr:row>
      <xdr:rowOff>104127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95254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127305</xdr:rowOff>
    </xdr:from>
    <xdr:to>
      <xdr:col>10</xdr:col>
      <xdr:colOff>165100</xdr:colOff>
      <xdr:row>59</xdr:row>
      <xdr:rowOff>57455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48582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160528</xdr:rowOff>
    </xdr:from>
    <xdr:to>
      <xdr:col>6</xdr:col>
      <xdr:colOff>38100</xdr:colOff>
      <xdr:row>59</xdr:row>
      <xdr:rowOff>90678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81805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4688</xdr:rowOff>
    </xdr:from>
    <xdr:to>
      <xdr:col>24</xdr:col>
      <xdr:colOff>63500</xdr:colOff>
      <xdr:row>78</xdr:row>
      <xdr:rowOff>18131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77788"/>
          <a:ext cx="8382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4688</xdr:rowOff>
    </xdr:from>
    <xdr:to>
      <xdr:col>19</xdr:col>
      <xdr:colOff>177800</xdr:colOff>
      <xdr:row>78</xdr:row>
      <xdr:rowOff>19503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77788"/>
          <a:ext cx="889000" cy="1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19503</xdr:rowOff>
    </xdr:from>
    <xdr:to>
      <xdr:col>15</xdr:col>
      <xdr:colOff>50800</xdr:colOff>
      <xdr:row>78</xdr:row>
      <xdr:rowOff>20965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92603"/>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20965</xdr:rowOff>
    </xdr:from>
    <xdr:to>
      <xdr:col>10</xdr:col>
      <xdr:colOff>114300</xdr:colOff>
      <xdr:row>78</xdr:row>
      <xdr:rowOff>45882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94065"/>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138781</xdr:rowOff>
    </xdr:from>
    <xdr:to>
      <xdr:col>24</xdr:col>
      <xdr:colOff>114300</xdr:colOff>
      <xdr:row>78</xdr:row>
      <xdr:rowOff>68931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53708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5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125338</xdr:rowOff>
    </xdr:from>
    <xdr:to>
      <xdr:col>20</xdr:col>
      <xdr:colOff>38100</xdr:colOff>
      <xdr:row>78</xdr:row>
      <xdr:rowOff>55488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46615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140153</xdr:rowOff>
    </xdr:from>
    <xdr:to>
      <xdr:col>15</xdr:col>
      <xdr:colOff>101600</xdr:colOff>
      <xdr:row>78</xdr:row>
      <xdr:rowOff>70303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61430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141615</xdr:rowOff>
    </xdr:from>
    <xdr:to>
      <xdr:col>10</xdr:col>
      <xdr:colOff>165100</xdr:colOff>
      <xdr:row>78</xdr:row>
      <xdr:rowOff>71765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62892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166532</xdr:rowOff>
    </xdr:from>
    <xdr:to>
      <xdr:col>6</xdr:col>
      <xdr:colOff>38100</xdr:colOff>
      <xdr:row>78</xdr:row>
      <xdr:rowOff>96682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6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87809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6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156697</xdr:rowOff>
    </xdr:from>
    <xdr:to>
      <xdr:col>24</xdr:col>
      <xdr:colOff>62865</xdr:colOff>
      <xdr:row>99</xdr:row>
      <xdr:rowOff>1837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8647"/>
          <a:ext cx="1270" cy="1216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5664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1837</xdr:rowOff>
    </xdr:from>
    <xdr:to>
      <xdr:col>24</xdr:col>
      <xdr:colOff>152400</xdr:colOff>
      <xdr:row>99</xdr:row>
      <xdr:rowOff>1837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103374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3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156697</xdr:rowOff>
    </xdr:from>
    <xdr:to>
      <xdr:col>24</xdr:col>
      <xdr:colOff>152400</xdr:colOff>
      <xdr:row>91</xdr:row>
      <xdr:rowOff>156697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14672</xdr:rowOff>
    </xdr:from>
    <xdr:to>
      <xdr:col>24</xdr:col>
      <xdr:colOff>63500</xdr:colOff>
      <xdr:row>91</xdr:row>
      <xdr:rowOff>156697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616622"/>
          <a:ext cx="838200" cy="1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86906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4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108479</xdr:rowOff>
    </xdr:from>
    <xdr:to>
      <xdr:col>24</xdr:col>
      <xdr:colOff>114300</xdr:colOff>
      <xdr:row>97</xdr:row>
      <xdr:rowOff>38629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6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14672</xdr:rowOff>
    </xdr:from>
    <xdr:to>
      <xdr:col>19</xdr:col>
      <xdr:colOff>177800</xdr:colOff>
      <xdr:row>93</xdr:row>
      <xdr:rowOff>117509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616622"/>
          <a:ext cx="889000" cy="44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91235</xdr:rowOff>
    </xdr:from>
    <xdr:to>
      <xdr:col>20</xdr:col>
      <xdr:colOff>38100</xdr:colOff>
      <xdr:row>96</xdr:row>
      <xdr:rowOff>21385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12512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7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117509</xdr:rowOff>
    </xdr:from>
    <xdr:to>
      <xdr:col>15</xdr:col>
      <xdr:colOff>50800</xdr:colOff>
      <xdr:row>93</xdr:row>
      <xdr:rowOff>152910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62359"/>
          <a:ext cx="889000" cy="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152222</xdr:rowOff>
    </xdr:from>
    <xdr:to>
      <xdr:col>15</xdr:col>
      <xdr:colOff>101600</xdr:colOff>
      <xdr:row>98</xdr:row>
      <xdr:rowOff>82372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73499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152910</xdr:rowOff>
    </xdr:from>
    <xdr:to>
      <xdr:col>10</xdr:col>
      <xdr:colOff>114300</xdr:colOff>
      <xdr:row>94</xdr:row>
      <xdr:rowOff>62531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097760"/>
          <a:ext cx="889000" cy="8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13283</xdr:rowOff>
    </xdr:from>
    <xdr:to>
      <xdr:col>10</xdr:col>
      <xdr:colOff>165100</xdr:colOff>
      <xdr:row>98</xdr:row>
      <xdr:rowOff>114883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106010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0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55214</xdr:rowOff>
    </xdr:from>
    <xdr:to>
      <xdr:col>6</xdr:col>
      <xdr:colOff>38100</xdr:colOff>
      <xdr:row>98</xdr:row>
      <xdr:rowOff>156814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147941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105897</xdr:rowOff>
    </xdr:from>
    <xdr:to>
      <xdr:col>24</xdr:col>
      <xdr:colOff>114300</xdr:colOff>
      <xdr:row>92</xdr:row>
      <xdr:rowOff>36047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7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58924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66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135322</xdr:rowOff>
    </xdr:from>
    <xdr:to>
      <xdr:col>20</xdr:col>
      <xdr:colOff>38100</xdr:colOff>
      <xdr:row>91</xdr:row>
      <xdr:rowOff>65472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56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81999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34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66709</xdr:rowOff>
    </xdr:from>
    <xdr:to>
      <xdr:col>15</xdr:col>
      <xdr:colOff>101600</xdr:colOff>
      <xdr:row>93</xdr:row>
      <xdr:rowOff>168309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1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13386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78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102110</xdr:rowOff>
    </xdr:from>
    <xdr:to>
      <xdr:col>10</xdr:col>
      <xdr:colOff>165100</xdr:colOff>
      <xdr:row>94</xdr:row>
      <xdr:rowOff>32260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48787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82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11731</xdr:rowOff>
    </xdr:from>
    <xdr:to>
      <xdr:col>6</xdr:col>
      <xdr:colOff>38100</xdr:colOff>
      <xdr:row>94</xdr:row>
      <xdr:rowOff>113331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129858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90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546</xdr:rowOff>
    </xdr:from>
    <xdr:to>
      <xdr:col>55</xdr:col>
      <xdr:colOff>0</xdr:colOff>
      <xdr:row>38</xdr:row>
      <xdr:rowOff>138799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15646"/>
          <a:ext cx="838200" cy="1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151248</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9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27280</xdr:rowOff>
    </xdr:from>
    <xdr:to>
      <xdr:col>50</xdr:col>
      <xdr:colOff>114300</xdr:colOff>
      <xdr:row>38</xdr:row>
      <xdr:rowOff>138799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42230"/>
          <a:ext cx="889000" cy="13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27280</xdr:rowOff>
    </xdr:from>
    <xdr:to>
      <xdr:col>45</xdr:col>
      <xdr:colOff>177800</xdr:colOff>
      <xdr:row>38</xdr:row>
      <xdr:rowOff>109677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42230"/>
          <a:ext cx="889000" cy="128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80700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109677</xdr:rowOff>
    </xdr:from>
    <xdr:to>
      <xdr:col>41</xdr:col>
      <xdr:colOff>50800</xdr:colOff>
      <xdr:row>38</xdr:row>
      <xdr:rowOff>117411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24777"/>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53954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59529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121196</xdr:rowOff>
    </xdr:from>
    <xdr:to>
      <xdr:col>55</xdr:col>
      <xdr:colOff>50800</xdr:colOff>
      <xdr:row>38</xdr:row>
      <xdr:rowOff>51346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144073</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87999</xdr:rowOff>
    </xdr:from>
    <xdr:to>
      <xdr:col>50</xdr:col>
      <xdr:colOff>165100</xdr:colOff>
      <xdr:row>39</xdr:row>
      <xdr:rowOff>18149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60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9276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9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147930</xdr:rowOff>
    </xdr:from>
    <xdr:to>
      <xdr:col>46</xdr:col>
      <xdr:colOff>38100</xdr:colOff>
      <xdr:row>31</xdr:row>
      <xdr:rowOff>78080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69207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38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58877</xdr:rowOff>
    </xdr:from>
    <xdr:to>
      <xdr:col>41</xdr:col>
      <xdr:colOff>101600</xdr:colOff>
      <xdr:row>38</xdr:row>
      <xdr:rowOff>160477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5554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4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66611</xdr:rowOff>
    </xdr:from>
    <xdr:to>
      <xdr:col>36</xdr:col>
      <xdr:colOff>165100</xdr:colOff>
      <xdr:row>38</xdr:row>
      <xdr:rowOff>168211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13288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160241</xdr:rowOff>
    </xdr:from>
    <xdr:to>
      <xdr:col>54</xdr:col>
      <xdr:colOff>189865</xdr:colOff>
      <xdr:row>58</xdr:row>
      <xdr:rowOff>5806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32741"/>
          <a:ext cx="1270" cy="121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9633</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5806</xdr:rowOff>
    </xdr:from>
    <xdr:to>
      <xdr:col>55</xdr:col>
      <xdr:colOff>88900</xdr:colOff>
      <xdr:row>58</xdr:row>
      <xdr:rowOff>5806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4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106918</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160241</xdr:rowOff>
    </xdr:from>
    <xdr:to>
      <xdr:col>55</xdr:col>
      <xdr:colOff>88900</xdr:colOff>
      <xdr:row>50</xdr:row>
      <xdr:rowOff>160241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3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86567</xdr:rowOff>
    </xdr:from>
    <xdr:to>
      <xdr:col>55</xdr:col>
      <xdr:colOff>0</xdr:colOff>
      <xdr:row>58</xdr:row>
      <xdr:rowOff>39279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59217"/>
          <a:ext cx="838200" cy="12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3470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61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152043</xdr:rowOff>
    </xdr:from>
    <xdr:to>
      <xdr:col>55</xdr:col>
      <xdr:colOff>50800</xdr:colOff>
      <xdr:row>55</xdr:row>
      <xdr:rowOff>82193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41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165026</xdr:rowOff>
    </xdr:from>
    <xdr:to>
      <xdr:col>50</xdr:col>
      <xdr:colOff>114300</xdr:colOff>
      <xdr:row>58</xdr:row>
      <xdr:rowOff>39279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37676"/>
          <a:ext cx="889000" cy="4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70514</xdr:rowOff>
    </xdr:from>
    <xdr:to>
      <xdr:col>50</xdr:col>
      <xdr:colOff>165100</xdr:colOff>
      <xdr:row>56</xdr:row>
      <xdr:rowOff>664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17191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165026</xdr:rowOff>
    </xdr:from>
    <xdr:to>
      <xdr:col>45</xdr:col>
      <xdr:colOff>177800</xdr:colOff>
      <xdr:row>58</xdr:row>
      <xdr:rowOff>82599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937676"/>
          <a:ext cx="889000" cy="8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27488</xdr:rowOff>
    </xdr:from>
    <xdr:to>
      <xdr:col>46</xdr:col>
      <xdr:colOff>38100</xdr:colOff>
      <xdr:row>55</xdr:row>
      <xdr:rowOff>129088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45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145615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159262</xdr:rowOff>
    </xdr:from>
    <xdr:to>
      <xdr:col>41</xdr:col>
      <xdr:colOff>50800</xdr:colOff>
      <xdr:row>58</xdr:row>
      <xdr:rowOff>82599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60462"/>
          <a:ext cx="889000" cy="2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153643</xdr:rowOff>
    </xdr:from>
    <xdr:to>
      <xdr:col>41</xdr:col>
      <xdr:colOff>101600</xdr:colOff>
      <xdr:row>55</xdr:row>
      <xdr:rowOff>83793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1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100320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1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170183</xdr:rowOff>
    </xdr:from>
    <xdr:to>
      <xdr:col>36</xdr:col>
      <xdr:colOff>165100</xdr:colOff>
      <xdr:row>55</xdr:row>
      <xdr:rowOff>100333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2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116860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0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35767</xdr:rowOff>
    </xdr:from>
    <xdr:to>
      <xdr:col>55</xdr:col>
      <xdr:colOff>50800</xdr:colOff>
      <xdr:row>57</xdr:row>
      <xdr:rowOff>137367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122144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2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159929</xdr:rowOff>
    </xdr:from>
    <xdr:to>
      <xdr:col>50</xdr:col>
      <xdr:colOff>165100</xdr:colOff>
      <xdr:row>58</xdr:row>
      <xdr:rowOff>90079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81206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2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114226</xdr:rowOff>
    </xdr:from>
    <xdr:to>
      <xdr:col>46</xdr:col>
      <xdr:colOff>38100</xdr:colOff>
      <xdr:row>58</xdr:row>
      <xdr:rowOff>44376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35503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7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31799</xdr:rowOff>
    </xdr:from>
    <xdr:to>
      <xdr:col>41</xdr:col>
      <xdr:colOff>101600</xdr:colOff>
      <xdr:row>58</xdr:row>
      <xdr:rowOff>133399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124526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108462</xdr:rowOff>
    </xdr:from>
    <xdr:to>
      <xdr:col>36</xdr:col>
      <xdr:colOff>165100</xdr:colOff>
      <xdr:row>57</xdr:row>
      <xdr:rowOff>38612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0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29739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0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123730</xdr:rowOff>
    </xdr:from>
    <xdr:to>
      <xdr:col>55</xdr:col>
      <xdr:colOff>0</xdr:colOff>
      <xdr:row>79</xdr:row>
      <xdr:rowOff>22134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96830"/>
          <a:ext cx="838200" cy="6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22134</xdr:rowOff>
    </xdr:from>
    <xdr:to>
      <xdr:col>50</xdr:col>
      <xdr:colOff>114300</xdr:colOff>
      <xdr:row>79</xdr:row>
      <xdr:rowOff>53453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66684"/>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30559</xdr:rowOff>
    </xdr:from>
    <xdr:to>
      <xdr:col>45</xdr:col>
      <xdr:colOff>177800</xdr:colOff>
      <xdr:row>79</xdr:row>
      <xdr:rowOff>53453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75109"/>
          <a:ext cx="889000" cy="2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163822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158609</xdr:rowOff>
    </xdr:from>
    <xdr:to>
      <xdr:col>41</xdr:col>
      <xdr:colOff>50800</xdr:colOff>
      <xdr:row>79</xdr:row>
      <xdr:rowOff>30559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31709"/>
          <a:ext cx="889000" cy="4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72930</xdr:rowOff>
    </xdr:from>
    <xdr:to>
      <xdr:col>55</xdr:col>
      <xdr:colOff>50800</xdr:colOff>
      <xdr:row>79</xdr:row>
      <xdr:rowOff>3080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51357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2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142784</xdr:rowOff>
    </xdr:from>
    <xdr:to>
      <xdr:col>50</xdr:col>
      <xdr:colOff>165100</xdr:colOff>
      <xdr:row>79</xdr:row>
      <xdr:rowOff>72934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64061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0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2653</xdr:rowOff>
    </xdr:from>
    <xdr:to>
      <xdr:col>46</xdr:col>
      <xdr:colOff>38100</xdr:colOff>
      <xdr:row>79</xdr:row>
      <xdr:rowOff>104253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95380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3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151209</xdr:rowOff>
    </xdr:from>
    <xdr:to>
      <xdr:col>41</xdr:col>
      <xdr:colOff>101600</xdr:colOff>
      <xdr:row>79</xdr:row>
      <xdr:rowOff>81359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72486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1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107809</xdr:rowOff>
    </xdr:from>
    <xdr:to>
      <xdr:col>36</xdr:col>
      <xdr:colOff>165100</xdr:colOff>
      <xdr:row>79</xdr:row>
      <xdr:rowOff>37959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29086</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7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83072</xdr:rowOff>
    </xdr:from>
    <xdr:to>
      <xdr:col>55</xdr:col>
      <xdr:colOff>0</xdr:colOff>
      <xdr:row>98</xdr:row>
      <xdr:rowOff>125788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885172"/>
          <a:ext cx="8382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57404</xdr:rowOff>
    </xdr:from>
    <xdr:to>
      <xdr:col>50</xdr:col>
      <xdr:colOff>114300</xdr:colOff>
      <xdr:row>98</xdr:row>
      <xdr:rowOff>125788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688054"/>
          <a:ext cx="889000" cy="23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57404</xdr:rowOff>
    </xdr:from>
    <xdr:to>
      <xdr:col>45</xdr:col>
      <xdr:colOff>177800</xdr:colOff>
      <xdr:row>98</xdr:row>
      <xdr:rowOff>88657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688054"/>
          <a:ext cx="889000" cy="20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166643</xdr:rowOff>
    </xdr:from>
    <xdr:to>
      <xdr:col>41</xdr:col>
      <xdr:colOff>50800</xdr:colOff>
      <xdr:row>98</xdr:row>
      <xdr:rowOff>88657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625843"/>
          <a:ext cx="889000" cy="26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32272</xdr:rowOff>
    </xdr:from>
    <xdr:to>
      <xdr:col>55</xdr:col>
      <xdr:colOff>50800</xdr:colOff>
      <xdr:row>98</xdr:row>
      <xdr:rowOff>133872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118649</xdr:rowOff>
    </xdr:from>
    <xdr:ext cx="469744"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74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74988</xdr:rowOff>
    </xdr:from>
    <xdr:to>
      <xdr:col>50</xdr:col>
      <xdr:colOff>165100</xdr:colOff>
      <xdr:row>99</xdr:row>
      <xdr:rowOff>5138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167715</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404428" y="1696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6604</xdr:rowOff>
    </xdr:from>
    <xdr:to>
      <xdr:col>46</xdr:col>
      <xdr:colOff>38100</xdr:colOff>
      <xdr:row>97</xdr:row>
      <xdr:rowOff>108204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99331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7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37857</xdr:rowOff>
    </xdr:from>
    <xdr:to>
      <xdr:col>41</xdr:col>
      <xdr:colOff>101600</xdr:colOff>
      <xdr:row>98</xdr:row>
      <xdr:rowOff>139457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130584</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626428" y="1693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115843</xdr:rowOff>
    </xdr:from>
    <xdr:to>
      <xdr:col>36</xdr:col>
      <xdr:colOff>165100</xdr:colOff>
      <xdr:row>97</xdr:row>
      <xdr:rowOff>45993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37120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6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94960</xdr:rowOff>
    </xdr:from>
    <xdr:to>
      <xdr:col>85</xdr:col>
      <xdr:colOff>127000</xdr:colOff>
      <xdr:row>38</xdr:row>
      <xdr:rowOff>109329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610060"/>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86595</xdr:rowOff>
    </xdr:from>
    <xdr:ext cx="378565"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601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109329</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624429"/>
          <a:ext cx="889000" cy="1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11810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69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67528</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411178"/>
          <a:ext cx="889000" cy="37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60670</xdr:rowOff>
    </xdr:from>
    <xdr:to>
      <xdr:col>71</xdr:col>
      <xdr:colOff>177800</xdr:colOff>
      <xdr:row>37</xdr:row>
      <xdr:rowOff>67528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5547070"/>
          <a:ext cx="889000" cy="86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103250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61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84635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59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44160</xdr:rowOff>
    </xdr:from>
    <xdr:to>
      <xdr:col>85</xdr:col>
      <xdr:colOff>177800</xdr:colOff>
      <xdr:row>38</xdr:row>
      <xdr:rowOff>145760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5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67037</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410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58529</xdr:rowOff>
    </xdr:from>
    <xdr:to>
      <xdr:col>81</xdr:col>
      <xdr:colOff>101600</xdr:colOff>
      <xdr:row>38</xdr:row>
      <xdr:rowOff>160129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5206</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34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16728</xdr:rowOff>
    </xdr:from>
    <xdr:to>
      <xdr:col>72</xdr:col>
      <xdr:colOff>38100</xdr:colOff>
      <xdr:row>37</xdr:row>
      <xdr:rowOff>118328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3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134855</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13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9870</xdr:rowOff>
    </xdr:from>
    <xdr:to>
      <xdr:col>67</xdr:col>
      <xdr:colOff>101600</xdr:colOff>
      <xdr:row>32</xdr:row>
      <xdr:rowOff>111470</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54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30</xdr:row>
      <xdr:rowOff>127997</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52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166926</xdr:rowOff>
    </xdr:from>
    <xdr:to>
      <xdr:col>85</xdr:col>
      <xdr:colOff>127000</xdr:colOff>
      <xdr:row>76</xdr:row>
      <xdr:rowOff>137757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25676"/>
          <a:ext cx="838200" cy="14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160938</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319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101158</xdr:rowOff>
    </xdr:from>
    <xdr:to>
      <xdr:col>81</xdr:col>
      <xdr:colOff>50800</xdr:colOff>
      <xdr:row>76</xdr:row>
      <xdr:rowOff>137757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131358"/>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123517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61587</xdr:rowOff>
    </xdr:from>
    <xdr:to>
      <xdr:col>76</xdr:col>
      <xdr:colOff>114300</xdr:colOff>
      <xdr:row>76</xdr:row>
      <xdr:rowOff>101158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091787"/>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140319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17331</xdr:rowOff>
    </xdr:from>
    <xdr:to>
      <xdr:col>71</xdr:col>
      <xdr:colOff>177800</xdr:colOff>
      <xdr:row>76</xdr:row>
      <xdr:rowOff>61587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047531"/>
          <a:ext cx="889000" cy="4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161076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132250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116126</xdr:rowOff>
    </xdr:from>
    <xdr:to>
      <xdr:col>85</xdr:col>
      <xdr:colOff>177800</xdr:colOff>
      <xdr:row>76</xdr:row>
      <xdr:rowOff>46276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97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139003</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82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86957</xdr:rowOff>
    </xdr:from>
    <xdr:to>
      <xdr:col>81</xdr:col>
      <xdr:colOff>101600</xdr:colOff>
      <xdr:row>77</xdr:row>
      <xdr:rowOff>17107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1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33634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8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50358</xdr:rowOff>
    </xdr:from>
    <xdr:to>
      <xdr:col>76</xdr:col>
      <xdr:colOff>165100</xdr:colOff>
      <xdr:row>76</xdr:row>
      <xdr:rowOff>151958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168485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8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10787</xdr:rowOff>
    </xdr:from>
    <xdr:to>
      <xdr:col>72</xdr:col>
      <xdr:colOff>38100</xdr:colOff>
      <xdr:row>76</xdr:row>
      <xdr:rowOff>112387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128915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8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137981</xdr:rowOff>
    </xdr:from>
    <xdr:to>
      <xdr:col>67</xdr:col>
      <xdr:colOff>101600</xdr:colOff>
      <xdr:row>76</xdr:row>
      <xdr:rowOff>68131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9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84658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7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86142</xdr:rowOff>
    </xdr:from>
    <xdr:to>
      <xdr:col>85</xdr:col>
      <xdr:colOff>127000</xdr:colOff>
      <xdr:row>98</xdr:row>
      <xdr:rowOff>78468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5481300" y="16202442"/>
          <a:ext cx="838200" cy="67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86142</xdr:rowOff>
    </xdr:from>
    <xdr:to>
      <xdr:col>81</xdr:col>
      <xdr:colOff>50800</xdr:colOff>
      <xdr:row>98</xdr:row>
      <xdr:rowOff>71707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202442"/>
          <a:ext cx="889000" cy="67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59163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25727</xdr:rowOff>
    </xdr:from>
    <xdr:to>
      <xdr:col>76</xdr:col>
      <xdr:colOff>114300</xdr:colOff>
      <xdr:row>98</xdr:row>
      <xdr:rowOff>71707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827827"/>
          <a:ext cx="889000" cy="4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25727</xdr:rowOff>
    </xdr:from>
    <xdr:to>
      <xdr:col>71</xdr:col>
      <xdr:colOff>177800</xdr:colOff>
      <xdr:row>98</xdr:row>
      <xdr:rowOff>170169</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827827"/>
          <a:ext cx="889000" cy="1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79965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8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27668</xdr:rowOff>
    </xdr:from>
    <xdr:to>
      <xdr:col>85</xdr:col>
      <xdr:colOff>177800</xdr:colOff>
      <xdr:row>98</xdr:row>
      <xdr:rowOff>129268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8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6095</xdr:rowOff>
    </xdr:from>
    <xdr:ext cx="469744"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8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35342</xdr:rowOff>
    </xdr:from>
    <xdr:to>
      <xdr:col>81</xdr:col>
      <xdr:colOff>101600</xdr:colOff>
      <xdr:row>94</xdr:row>
      <xdr:rowOff>136942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1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153469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592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20907</xdr:rowOff>
    </xdr:from>
    <xdr:to>
      <xdr:col>76</xdr:col>
      <xdr:colOff>165100</xdr:colOff>
      <xdr:row>98</xdr:row>
      <xdr:rowOff>122507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2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113634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691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146377</xdr:rowOff>
    </xdr:from>
    <xdr:to>
      <xdr:col>72</xdr:col>
      <xdr:colOff>38100</xdr:colOff>
      <xdr:row>98</xdr:row>
      <xdr:rowOff>76527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93054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55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119369</xdr:rowOff>
    </xdr:from>
    <xdr:to>
      <xdr:col>67</xdr:col>
      <xdr:colOff>101600</xdr:colOff>
      <xdr:row>99</xdr:row>
      <xdr:rowOff>49519</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40646</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1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62357</xdr:rowOff>
    </xdr:from>
    <xdr:to>
      <xdr:col>116</xdr:col>
      <xdr:colOff>63500</xdr:colOff>
      <xdr:row>35</xdr:row>
      <xdr:rowOff>62928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063107"/>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96283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39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62357</xdr:rowOff>
    </xdr:from>
    <xdr:to>
      <xdr:col>111</xdr:col>
      <xdr:colOff>177800</xdr:colOff>
      <xdr:row>36</xdr:row>
      <xdr:rowOff>141796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063107"/>
          <a:ext cx="889000" cy="25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45038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117221</xdr:rowOff>
    </xdr:from>
    <xdr:to>
      <xdr:col>107</xdr:col>
      <xdr:colOff>50800</xdr:colOff>
      <xdr:row>36</xdr:row>
      <xdr:rowOff>141796</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289421"/>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8082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5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117221</xdr:rowOff>
    </xdr:from>
    <xdr:to>
      <xdr:col>102</xdr:col>
      <xdr:colOff>114300</xdr:colOff>
      <xdr:row>37</xdr:row>
      <xdr:rowOff>29020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289421"/>
          <a:ext cx="8890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150957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46944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5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12128</xdr:rowOff>
    </xdr:from>
    <xdr:to>
      <xdr:col>116</xdr:col>
      <xdr:colOff>114300</xdr:colOff>
      <xdr:row>35</xdr:row>
      <xdr:rowOff>113728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0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35005</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58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11557</xdr:rowOff>
    </xdr:from>
    <xdr:to>
      <xdr:col>112</xdr:col>
      <xdr:colOff>38100</xdr:colOff>
      <xdr:row>35</xdr:row>
      <xdr:rowOff>113157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0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129684</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578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90996</xdr:rowOff>
    </xdr:from>
    <xdr:to>
      <xdr:col>107</xdr:col>
      <xdr:colOff>101600</xdr:colOff>
      <xdr:row>37</xdr:row>
      <xdr:rowOff>21146</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2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37673</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0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66421</xdr:rowOff>
    </xdr:from>
    <xdr:to>
      <xdr:col>102</xdr:col>
      <xdr:colOff>165100</xdr:colOff>
      <xdr:row>36</xdr:row>
      <xdr:rowOff>168021</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13098</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0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149670</xdr:rowOff>
    </xdr:from>
    <xdr:to>
      <xdr:col>98</xdr:col>
      <xdr:colOff>38100</xdr:colOff>
      <xdr:row>37</xdr:row>
      <xdr:rowOff>79820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3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96347</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09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98004</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527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167422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116794</xdr:rowOff>
    </xdr:from>
    <xdr:to>
      <xdr:col>116</xdr:col>
      <xdr:colOff>63500</xdr:colOff>
      <xdr:row>73</xdr:row>
      <xdr:rowOff>7935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461194"/>
          <a:ext cx="838200" cy="6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35551</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8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7935</xdr:rowOff>
    </xdr:from>
    <xdr:to>
      <xdr:col>111</xdr:col>
      <xdr:colOff>177800</xdr:colOff>
      <xdr:row>73</xdr:row>
      <xdr:rowOff>51918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523785"/>
          <a:ext cx="8890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1168</xdr:rowOff>
    </xdr:from>
    <xdr:to>
      <xdr:col>107</xdr:col>
      <xdr:colOff>50800</xdr:colOff>
      <xdr:row>73</xdr:row>
      <xdr:rowOff>51918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517018"/>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23984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1168</xdr:rowOff>
    </xdr:from>
    <xdr:to>
      <xdr:col>102</xdr:col>
      <xdr:colOff>114300</xdr:colOff>
      <xdr:row>74</xdr:row>
      <xdr:rowOff>55804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517018"/>
          <a:ext cx="889000" cy="2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119128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142170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65994</xdr:rowOff>
    </xdr:from>
    <xdr:to>
      <xdr:col>116</xdr:col>
      <xdr:colOff>114300</xdr:colOff>
      <xdr:row>72</xdr:row>
      <xdr:rowOff>167594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4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19021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3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128585</xdr:rowOff>
    </xdr:from>
    <xdr:to>
      <xdr:col>112</xdr:col>
      <xdr:colOff>38100</xdr:colOff>
      <xdr:row>73</xdr:row>
      <xdr:rowOff>58735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4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75262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24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1118</xdr:rowOff>
    </xdr:from>
    <xdr:to>
      <xdr:col>107</xdr:col>
      <xdr:colOff>101600</xdr:colOff>
      <xdr:row>73</xdr:row>
      <xdr:rowOff>102718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5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119245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2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121818</xdr:rowOff>
    </xdr:from>
    <xdr:to>
      <xdr:col>102</xdr:col>
      <xdr:colOff>165100</xdr:colOff>
      <xdr:row>73</xdr:row>
      <xdr:rowOff>51968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4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68495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2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5004</xdr:rowOff>
    </xdr:from>
    <xdr:to>
      <xdr:col>98</xdr:col>
      <xdr:colOff>38100</xdr:colOff>
      <xdr:row>74</xdr:row>
      <xdr:rowOff>106604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6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123131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4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rgbClr val="FF0000"/>
            </a:solidFill>
            <a:effectLst/>
            <a:latin typeface="+mn-lt"/>
            <a:ea typeface="+mn-ea"/>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160,459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円で全体の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％と最も高い割合を占めており、類似団体内で最も高い水準となっている。扶助費の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を占める生活保護費が前年度と比較して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自立支援・介護給付費等事業、障害児通所支援事業などの増加により住民一人当たりコストが押し上げられている。今後も、貧困の連鎖等を防ぐ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取組による社会保障給付費の抑制や各種相談・支援事業を継続することで扶助費の上昇抑制を図る。なお、前年度より指標が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小さ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くなっている理由は、子育て世帯臨時特別給付金支給事業、住民税非課税世帯等臨時特別給付金支給事業などの臨時的な事業によるものである。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68,692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円で全体の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高い割合を占めている。類似団体平均と比較するとやや高いものの、大阪府平均、全国平均と比較すると低い状況である。今後も業務見直しに積極的に取り組み、人件費の削減、適正化を図る。なお、前年より指標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なっている理由は、退職手当の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49,528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円で全体の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％と高い割合を占めているが、類似団体平均、大阪府平均、全国平均と比較すると低い状況である。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189,396
186,212
72.72
85,603,291
84,143,922
969,331
44,155,754
53,433,296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52070</xdr:rowOff>
    </xdr:from>
    <xdr:to>
      <xdr:col>24</xdr:col>
      <xdr:colOff>63500</xdr:colOff>
      <xdr:row>33</xdr:row>
      <xdr:rowOff>132842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09920"/>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132842</xdr:rowOff>
    </xdr:from>
    <xdr:to>
      <xdr:col>19</xdr:col>
      <xdr:colOff>177800</xdr:colOff>
      <xdr:row>34</xdr:row>
      <xdr:rowOff>145796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90692"/>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43688</xdr:rowOff>
    </xdr:from>
    <xdr:to>
      <xdr:col>15</xdr:col>
      <xdr:colOff>50800</xdr:colOff>
      <xdr:row>34</xdr:row>
      <xdr:rowOff>145796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72988"/>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31496</xdr:rowOff>
    </xdr:from>
    <xdr:to>
      <xdr:col>10</xdr:col>
      <xdr:colOff>114300</xdr:colOff>
      <xdr:row>34</xdr:row>
      <xdr:rowOff>43688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6079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1270</xdr:rowOff>
    </xdr:from>
    <xdr:to>
      <xdr:col>24</xdr:col>
      <xdr:colOff>114300</xdr:colOff>
      <xdr:row>33</xdr:row>
      <xdr:rowOff>102870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24147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82042</xdr:rowOff>
    </xdr:from>
    <xdr:to>
      <xdr:col>20</xdr:col>
      <xdr:colOff>38100</xdr:colOff>
      <xdr:row>34</xdr:row>
      <xdr:rowOff>12192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28719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1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94996</xdr:rowOff>
    </xdr:from>
    <xdr:to>
      <xdr:col>15</xdr:col>
      <xdr:colOff>101600</xdr:colOff>
      <xdr:row>35</xdr:row>
      <xdr:rowOff>25146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41673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9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164338</xdr:rowOff>
    </xdr:from>
    <xdr:to>
      <xdr:col>10</xdr:col>
      <xdr:colOff>165100</xdr:colOff>
      <xdr:row>34</xdr:row>
      <xdr:rowOff>94488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111015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9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152146</xdr:rowOff>
    </xdr:from>
    <xdr:to>
      <xdr:col>6</xdr:col>
      <xdr:colOff>38100</xdr:colOff>
      <xdr:row>34</xdr:row>
      <xdr:rowOff>82296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98823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131534</xdr:rowOff>
    </xdr:from>
    <xdr:to>
      <xdr:col>24</xdr:col>
      <xdr:colOff>63500</xdr:colOff>
      <xdr:row>58</xdr:row>
      <xdr:rowOff>153530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04184"/>
          <a:ext cx="838200" cy="19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164761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97472</xdr:rowOff>
    </xdr:from>
    <xdr:to>
      <xdr:col>19</xdr:col>
      <xdr:colOff>177800</xdr:colOff>
      <xdr:row>57</xdr:row>
      <xdr:rowOff>131534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41422"/>
          <a:ext cx="889000" cy="106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75722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0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97472</xdr:rowOff>
    </xdr:from>
    <xdr:to>
      <xdr:col>15</xdr:col>
      <xdr:colOff>50800</xdr:colOff>
      <xdr:row>59</xdr:row>
      <xdr:rowOff>16091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41422"/>
          <a:ext cx="889000" cy="129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16091</xdr:rowOff>
    </xdr:from>
    <xdr:to>
      <xdr:col>10</xdr:col>
      <xdr:colOff>114300</xdr:colOff>
      <xdr:row>59</xdr:row>
      <xdr:rowOff>101524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31641"/>
          <a:ext cx="889000" cy="8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102730</xdr:rowOff>
    </xdr:from>
    <xdr:to>
      <xdr:col>24</xdr:col>
      <xdr:colOff>114300</xdr:colOff>
      <xdr:row>59</xdr:row>
      <xdr:rowOff>32880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17657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6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80734</xdr:rowOff>
    </xdr:from>
    <xdr:to>
      <xdr:col>20</xdr:col>
      <xdr:colOff>38100</xdr:colOff>
      <xdr:row>58</xdr:row>
      <xdr:rowOff>10884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5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27411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62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46672</xdr:rowOff>
    </xdr:from>
    <xdr:to>
      <xdr:col>15</xdr:col>
      <xdr:colOff>101600</xdr:colOff>
      <xdr:row>51</xdr:row>
      <xdr:rowOff>148272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139399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88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136741</xdr:rowOff>
    </xdr:from>
    <xdr:to>
      <xdr:col>10</xdr:col>
      <xdr:colOff>165100</xdr:colOff>
      <xdr:row>59</xdr:row>
      <xdr:rowOff>66891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58018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7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50724</xdr:rowOff>
    </xdr:from>
    <xdr:to>
      <xdr:col>6</xdr:col>
      <xdr:colOff>38100</xdr:colOff>
      <xdr:row>59</xdr:row>
      <xdr:rowOff>152324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143451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45827</xdr:rowOff>
    </xdr:from>
    <xdr:to>
      <xdr:col>24</xdr:col>
      <xdr:colOff>62865</xdr:colOff>
      <xdr:row>78</xdr:row>
      <xdr:rowOff>149661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8777"/>
          <a:ext cx="1270" cy="13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153488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149661</xdr:rowOff>
    </xdr:from>
    <xdr:to>
      <xdr:col>24</xdr:col>
      <xdr:colOff>152400</xdr:colOff>
      <xdr:row>78</xdr:row>
      <xdr:rowOff>149661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2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163954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45827</xdr:rowOff>
    </xdr:from>
    <xdr:to>
      <xdr:col>24</xdr:col>
      <xdr:colOff>152400</xdr:colOff>
      <xdr:row>71</xdr:row>
      <xdr:rowOff>45827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20681</xdr:rowOff>
    </xdr:from>
    <xdr:to>
      <xdr:col>24</xdr:col>
      <xdr:colOff>63500</xdr:colOff>
      <xdr:row>71</xdr:row>
      <xdr:rowOff>45827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193631"/>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108425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38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129998</xdr:rowOff>
    </xdr:from>
    <xdr:to>
      <xdr:col>24</xdr:col>
      <xdr:colOff>114300</xdr:colOff>
      <xdr:row>77</xdr:row>
      <xdr:rowOff>60148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20681</xdr:rowOff>
    </xdr:from>
    <xdr:to>
      <xdr:col>19</xdr:col>
      <xdr:colOff>177800</xdr:colOff>
      <xdr:row>73</xdr:row>
      <xdr:rowOff>148076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193631"/>
          <a:ext cx="889000" cy="4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31978</xdr:rowOff>
    </xdr:from>
    <xdr:to>
      <xdr:col>20</xdr:col>
      <xdr:colOff>38100</xdr:colOff>
      <xdr:row>76</xdr:row>
      <xdr:rowOff>133578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124705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148076</xdr:rowOff>
    </xdr:from>
    <xdr:to>
      <xdr:col>15</xdr:col>
      <xdr:colOff>50800</xdr:colOff>
      <xdr:row>74</xdr:row>
      <xdr:rowOff>76329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63926"/>
          <a:ext cx="889000" cy="9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79756</xdr:rowOff>
    </xdr:from>
    <xdr:to>
      <xdr:col>15</xdr:col>
      <xdr:colOff>101600</xdr:colOff>
      <xdr:row>79</xdr:row>
      <xdr:rowOff>9906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76329</xdr:rowOff>
    </xdr:from>
    <xdr:to>
      <xdr:col>10</xdr:col>
      <xdr:colOff>114300</xdr:colOff>
      <xdr:row>74</xdr:row>
      <xdr:rowOff>138900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63629"/>
          <a:ext cx="8890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145740</xdr:rowOff>
    </xdr:from>
    <xdr:to>
      <xdr:col>10</xdr:col>
      <xdr:colOff>165100</xdr:colOff>
      <xdr:row>79</xdr:row>
      <xdr:rowOff>75890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67017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15421</xdr:rowOff>
    </xdr:from>
    <xdr:to>
      <xdr:col>6</xdr:col>
      <xdr:colOff>38100</xdr:colOff>
      <xdr:row>79</xdr:row>
      <xdr:rowOff>117021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108148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166477</xdr:rowOff>
    </xdr:from>
    <xdr:to>
      <xdr:col>24</xdr:col>
      <xdr:colOff>114300</xdr:colOff>
      <xdr:row>71</xdr:row>
      <xdr:rowOff>96627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1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119504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12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141331</xdr:rowOff>
    </xdr:from>
    <xdr:to>
      <xdr:col>20</xdr:col>
      <xdr:colOff>38100</xdr:colOff>
      <xdr:row>71</xdr:row>
      <xdr:rowOff>71481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1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88008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91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97276</xdr:rowOff>
    </xdr:from>
    <xdr:to>
      <xdr:col>15</xdr:col>
      <xdr:colOff>101600</xdr:colOff>
      <xdr:row>74</xdr:row>
      <xdr:rowOff>27426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1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43953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8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25529</xdr:rowOff>
    </xdr:from>
    <xdr:to>
      <xdr:col>10</xdr:col>
      <xdr:colOff>165100</xdr:colOff>
      <xdr:row>74</xdr:row>
      <xdr:rowOff>127129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1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143656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8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88100</xdr:rowOff>
    </xdr:from>
    <xdr:to>
      <xdr:col>6</xdr:col>
      <xdr:colOff>38100</xdr:colOff>
      <xdr:row>75</xdr:row>
      <xdr:rowOff>18250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7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34777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5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137505</xdr:rowOff>
    </xdr:from>
    <xdr:to>
      <xdr:col>24</xdr:col>
      <xdr:colOff>63500</xdr:colOff>
      <xdr:row>95</xdr:row>
      <xdr:rowOff>142900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25255"/>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84665</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00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142900</xdr:rowOff>
    </xdr:from>
    <xdr:to>
      <xdr:col>19</xdr:col>
      <xdr:colOff>177800</xdr:colOff>
      <xdr:row>98</xdr:row>
      <xdr:rowOff>1763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30650"/>
          <a:ext cx="889000" cy="3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29131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1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1763</xdr:rowOff>
    </xdr:from>
    <xdr:to>
      <xdr:col>15</xdr:col>
      <xdr:colOff>50800</xdr:colOff>
      <xdr:row>98</xdr:row>
      <xdr:rowOff>4826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03863"/>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9974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83693</xdr:rowOff>
    </xdr:from>
    <xdr:to>
      <xdr:col>10</xdr:col>
      <xdr:colOff>114300</xdr:colOff>
      <xdr:row>98</xdr:row>
      <xdr:rowOff>4826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14343"/>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116867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74094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86705</xdr:rowOff>
    </xdr:from>
    <xdr:to>
      <xdr:col>24</xdr:col>
      <xdr:colOff>114300</xdr:colOff>
      <xdr:row>96</xdr:row>
      <xdr:rowOff>16855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65132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5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92100</xdr:rowOff>
    </xdr:from>
    <xdr:to>
      <xdr:col>20</xdr:col>
      <xdr:colOff>38100</xdr:colOff>
      <xdr:row>96</xdr:row>
      <xdr:rowOff>22250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4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122413</xdr:rowOff>
    </xdr:from>
    <xdr:to>
      <xdr:col>15</xdr:col>
      <xdr:colOff>101600</xdr:colOff>
      <xdr:row>98</xdr:row>
      <xdr:rowOff>52563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5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43690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125476</xdr:rowOff>
    </xdr:from>
    <xdr:to>
      <xdr:col>10</xdr:col>
      <xdr:colOff>165100</xdr:colOff>
      <xdr:row>98</xdr:row>
      <xdr:rowOff>55626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46753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32893</xdr:rowOff>
    </xdr:from>
    <xdr:to>
      <xdr:col>6</xdr:col>
      <xdr:colOff>38100</xdr:colOff>
      <xdr:row>97</xdr:row>
      <xdr:rowOff>134493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151020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110490</xdr:rowOff>
    </xdr:from>
    <xdr:to>
      <xdr:col>55</xdr:col>
      <xdr:colOff>0</xdr:colOff>
      <xdr:row>37</xdr:row>
      <xdr:rowOff>124460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5414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93997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5751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110490</xdr:rowOff>
    </xdr:from>
    <xdr:to>
      <xdr:col>50</xdr:col>
      <xdr:colOff>114300</xdr:colOff>
      <xdr:row>37</xdr:row>
      <xdr:rowOff>124460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5414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110490</xdr:rowOff>
    </xdr:from>
    <xdr:to>
      <xdr:col>45</xdr:col>
      <xdr:colOff>177800</xdr:colOff>
      <xdr:row>37</xdr:row>
      <xdr:rowOff>132080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5414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116840</xdr:rowOff>
    </xdr:from>
    <xdr:to>
      <xdr:col>41</xdr:col>
      <xdr:colOff>50800</xdr:colOff>
      <xdr:row>37</xdr:row>
      <xdr:rowOff>132080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604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116857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543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38117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81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73660</xdr:rowOff>
    </xdr:from>
    <xdr:to>
      <xdr:col>50</xdr:col>
      <xdr:colOff>165100</xdr:colOff>
      <xdr:row>38</xdr:row>
      <xdr:rowOff>3810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166387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5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59690</xdr:rowOff>
    </xdr:from>
    <xdr:to>
      <xdr:col>46</xdr:col>
      <xdr:colOff>38100</xdr:colOff>
      <xdr:row>37</xdr:row>
      <xdr:rowOff>161290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152417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49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81280</xdr:rowOff>
    </xdr:from>
    <xdr:to>
      <xdr:col>41</xdr:col>
      <xdr:colOff>101600</xdr:colOff>
      <xdr:row>38</xdr:row>
      <xdr:rowOff>11430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1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66040</xdr:rowOff>
    </xdr:from>
    <xdr:to>
      <xdr:col>36</xdr:col>
      <xdr:colOff>165100</xdr:colOff>
      <xdr:row>37</xdr:row>
      <xdr:rowOff>167640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158767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168412</xdr:rowOff>
    </xdr:from>
    <xdr:to>
      <xdr:col>55</xdr:col>
      <xdr:colOff>0</xdr:colOff>
      <xdr:row>57</xdr:row>
      <xdr:rowOff>170012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41062"/>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153370</xdr:rowOff>
    </xdr:from>
    <xdr:to>
      <xdr:col>50</xdr:col>
      <xdr:colOff>114300</xdr:colOff>
      <xdr:row>57</xdr:row>
      <xdr:rowOff>170012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26020"/>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159158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5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87350</xdr:rowOff>
    </xdr:from>
    <xdr:to>
      <xdr:col>45</xdr:col>
      <xdr:colOff>177800</xdr:colOff>
      <xdr:row>57</xdr:row>
      <xdr:rowOff>153370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60000"/>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87350</xdr:rowOff>
    </xdr:from>
    <xdr:to>
      <xdr:col>41</xdr:col>
      <xdr:colOff>50800</xdr:colOff>
      <xdr:row>58</xdr:row>
      <xdr:rowOff>17307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60000"/>
          <a:ext cx="889000" cy="1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117612</xdr:rowOff>
    </xdr:from>
    <xdr:to>
      <xdr:col>55</xdr:col>
      <xdr:colOff>50800</xdr:colOff>
      <xdr:row>58</xdr:row>
      <xdr:rowOff>47762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96039</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6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119212</xdr:rowOff>
    </xdr:from>
    <xdr:to>
      <xdr:col>50</xdr:col>
      <xdr:colOff>165100</xdr:colOff>
      <xdr:row>58</xdr:row>
      <xdr:rowOff>49362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40489</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98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102570</xdr:rowOff>
    </xdr:from>
    <xdr:to>
      <xdr:col>46</xdr:col>
      <xdr:colOff>38100</xdr:colOff>
      <xdr:row>58</xdr:row>
      <xdr:rowOff>32720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23847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96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36550</xdr:rowOff>
    </xdr:from>
    <xdr:to>
      <xdr:col>41</xdr:col>
      <xdr:colOff>101600</xdr:colOff>
      <xdr:row>57</xdr:row>
      <xdr:rowOff>138150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129277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9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137957</xdr:rowOff>
    </xdr:from>
    <xdr:to>
      <xdr:col>36</xdr:col>
      <xdr:colOff>165100</xdr:colOff>
      <xdr:row>58</xdr:row>
      <xdr:rowOff>68107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59234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69405</xdr:rowOff>
    </xdr:from>
    <xdr:to>
      <xdr:col>55</xdr:col>
      <xdr:colOff>0</xdr:colOff>
      <xdr:row>77</xdr:row>
      <xdr:rowOff>143320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71055"/>
          <a:ext cx="838200" cy="7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117034</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75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16218</xdr:rowOff>
    </xdr:from>
    <xdr:to>
      <xdr:col>50</xdr:col>
      <xdr:colOff>114300</xdr:colOff>
      <xdr:row>77</xdr:row>
      <xdr:rowOff>143320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17868"/>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58437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16218</xdr:rowOff>
    </xdr:from>
    <xdr:to>
      <xdr:col>45</xdr:col>
      <xdr:colOff>177800</xdr:colOff>
      <xdr:row>77</xdr:row>
      <xdr:rowOff>124574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17868"/>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124574</xdr:rowOff>
    </xdr:from>
    <xdr:to>
      <xdr:col>41</xdr:col>
      <xdr:colOff>50800</xdr:colOff>
      <xdr:row>78</xdr:row>
      <xdr:rowOff>71349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26224"/>
          <a:ext cx="889000" cy="1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18605</xdr:rowOff>
    </xdr:from>
    <xdr:to>
      <xdr:col>55</xdr:col>
      <xdr:colOff>50800</xdr:colOff>
      <xdr:row>77</xdr:row>
      <xdr:rowOff>120205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168482</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9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92520</xdr:rowOff>
    </xdr:from>
    <xdr:to>
      <xdr:col>50</xdr:col>
      <xdr:colOff>165100</xdr:colOff>
      <xdr:row>78</xdr:row>
      <xdr:rowOff>22670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13797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136868</xdr:rowOff>
    </xdr:from>
    <xdr:to>
      <xdr:col>46</xdr:col>
      <xdr:colOff>38100</xdr:colOff>
      <xdr:row>77</xdr:row>
      <xdr:rowOff>67018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58145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2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73774</xdr:rowOff>
    </xdr:from>
    <xdr:to>
      <xdr:col>41</xdr:col>
      <xdr:colOff>101600</xdr:colOff>
      <xdr:row>78</xdr:row>
      <xdr:rowOff>3924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166501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20549</xdr:rowOff>
    </xdr:from>
    <xdr:to>
      <xdr:col>36</xdr:col>
      <xdr:colOff>165100</xdr:colOff>
      <xdr:row>78</xdr:row>
      <xdr:rowOff>122149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113276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8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26791</xdr:rowOff>
    </xdr:from>
    <xdr:to>
      <xdr:col>55</xdr:col>
      <xdr:colOff>0</xdr:colOff>
      <xdr:row>98</xdr:row>
      <xdr:rowOff>27057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28891"/>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27057</xdr:rowOff>
    </xdr:from>
    <xdr:to>
      <xdr:col>50</xdr:col>
      <xdr:colOff>114300</xdr:colOff>
      <xdr:row>98</xdr:row>
      <xdr:rowOff>95180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29157"/>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85217</xdr:rowOff>
    </xdr:from>
    <xdr:to>
      <xdr:col>45</xdr:col>
      <xdr:colOff>177800</xdr:colOff>
      <xdr:row>98</xdr:row>
      <xdr:rowOff>95180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87317"/>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97028</xdr:rowOff>
    </xdr:from>
    <xdr:to>
      <xdr:col>41</xdr:col>
      <xdr:colOff>50800</xdr:colOff>
      <xdr:row>98</xdr:row>
      <xdr:rowOff>85217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27678"/>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147441</xdr:rowOff>
    </xdr:from>
    <xdr:to>
      <xdr:col>55</xdr:col>
      <xdr:colOff>50800</xdr:colOff>
      <xdr:row>98</xdr:row>
      <xdr:rowOff>77591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7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125868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5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147707</xdr:rowOff>
    </xdr:from>
    <xdr:to>
      <xdr:col>50</xdr:col>
      <xdr:colOff>165100</xdr:colOff>
      <xdr:row>98</xdr:row>
      <xdr:rowOff>77857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68984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44380</xdr:rowOff>
    </xdr:from>
    <xdr:to>
      <xdr:col>46</xdr:col>
      <xdr:colOff>38100</xdr:colOff>
      <xdr:row>98</xdr:row>
      <xdr:rowOff>145980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137107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3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34417</xdr:rowOff>
    </xdr:from>
    <xdr:to>
      <xdr:col>41</xdr:col>
      <xdr:colOff>101600</xdr:colOff>
      <xdr:row>98</xdr:row>
      <xdr:rowOff>136017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127144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2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46228</xdr:rowOff>
    </xdr:from>
    <xdr:to>
      <xdr:col>36</xdr:col>
      <xdr:colOff>165100</xdr:colOff>
      <xdr:row>97</xdr:row>
      <xdr:rowOff>147828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138955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170942</xdr:rowOff>
    </xdr:from>
    <xdr:to>
      <xdr:col>85</xdr:col>
      <xdr:colOff>127000</xdr:colOff>
      <xdr:row>39</xdr:row>
      <xdr:rowOff>28557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86042"/>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63118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63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151457</xdr:rowOff>
    </xdr:from>
    <xdr:to>
      <xdr:col>81</xdr:col>
      <xdr:colOff>50800</xdr:colOff>
      <xdr:row>39</xdr:row>
      <xdr:rowOff>28557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95107"/>
          <a:ext cx="889000" cy="22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151457</xdr:rowOff>
    </xdr:from>
    <xdr:to>
      <xdr:col>76</xdr:col>
      <xdr:colOff>114300</xdr:colOff>
      <xdr:row>39</xdr:row>
      <xdr:rowOff>52723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95107"/>
          <a:ext cx="889000" cy="2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164246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52723</xdr:rowOff>
    </xdr:from>
    <xdr:to>
      <xdr:col>71</xdr:col>
      <xdr:colOff>177800</xdr:colOff>
      <xdr:row>39</xdr:row>
      <xdr:rowOff>65786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73927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120142</xdr:rowOff>
    </xdr:from>
    <xdr:to>
      <xdr:col>85</xdr:col>
      <xdr:colOff>177800</xdr:colOff>
      <xdr:row>39</xdr:row>
      <xdr:rowOff>50292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35069</xdr:rowOff>
    </xdr:from>
    <xdr:ext cx="469744"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5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149207</xdr:rowOff>
    </xdr:from>
    <xdr:to>
      <xdr:col>81</xdr:col>
      <xdr:colOff>101600</xdr:colOff>
      <xdr:row>39</xdr:row>
      <xdr:rowOff>79357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70484</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46428" y="675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100657</xdr:rowOff>
    </xdr:from>
    <xdr:to>
      <xdr:col>76</xdr:col>
      <xdr:colOff>165100</xdr:colOff>
      <xdr:row>38</xdr:row>
      <xdr:rowOff>30807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21934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3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1923</xdr:rowOff>
    </xdr:from>
    <xdr:to>
      <xdr:col>72</xdr:col>
      <xdr:colOff>38100</xdr:colOff>
      <xdr:row>39</xdr:row>
      <xdr:rowOff>103523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6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94650</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68428" y="678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14986</xdr:rowOff>
    </xdr:from>
    <xdr:to>
      <xdr:col>67</xdr:col>
      <xdr:colOff>101600</xdr:colOff>
      <xdr:row>39</xdr:row>
      <xdr:rowOff>116586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7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107713</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79428"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76340</xdr:rowOff>
    </xdr:from>
    <xdr:to>
      <xdr:col>85</xdr:col>
      <xdr:colOff>127000</xdr:colOff>
      <xdr:row>57</xdr:row>
      <xdr:rowOff>5741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77540"/>
          <a:ext cx="838200" cy="1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75578</xdr:rowOff>
    </xdr:from>
    <xdr:to>
      <xdr:col>81</xdr:col>
      <xdr:colOff>50800</xdr:colOff>
      <xdr:row>57</xdr:row>
      <xdr:rowOff>5741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76778"/>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164851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75578</xdr:rowOff>
    </xdr:from>
    <xdr:to>
      <xdr:col>76</xdr:col>
      <xdr:colOff>114300</xdr:colOff>
      <xdr:row>57</xdr:row>
      <xdr:rowOff>96133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76778"/>
          <a:ext cx="889000" cy="19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5264</xdr:rowOff>
    </xdr:from>
    <xdr:to>
      <xdr:col>71</xdr:col>
      <xdr:colOff>177800</xdr:colOff>
      <xdr:row>57</xdr:row>
      <xdr:rowOff>96133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777914"/>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25540</xdr:rowOff>
    </xdr:from>
    <xdr:to>
      <xdr:col>85</xdr:col>
      <xdr:colOff>177800</xdr:colOff>
      <xdr:row>56</xdr:row>
      <xdr:rowOff>127140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3967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0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126391</xdr:rowOff>
    </xdr:from>
    <xdr:to>
      <xdr:col>81</xdr:col>
      <xdr:colOff>101600</xdr:colOff>
      <xdr:row>57</xdr:row>
      <xdr:rowOff>56541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47668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24778</xdr:rowOff>
    </xdr:from>
    <xdr:to>
      <xdr:col>76</xdr:col>
      <xdr:colOff>165100</xdr:colOff>
      <xdr:row>56</xdr:row>
      <xdr:rowOff>126378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117505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71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45333</xdr:rowOff>
    </xdr:from>
    <xdr:to>
      <xdr:col>72</xdr:col>
      <xdr:colOff>38100</xdr:colOff>
      <xdr:row>57</xdr:row>
      <xdr:rowOff>146933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138060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125914</xdr:rowOff>
    </xdr:from>
    <xdr:to>
      <xdr:col>67</xdr:col>
      <xdr:colOff>101600</xdr:colOff>
      <xdr:row>57</xdr:row>
      <xdr:rowOff>56064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47191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1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94960</xdr:rowOff>
    </xdr:from>
    <xdr:to>
      <xdr:col>85</xdr:col>
      <xdr:colOff>127000</xdr:colOff>
      <xdr:row>78</xdr:row>
      <xdr:rowOff>109328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468060"/>
          <a:ext cx="8382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86594</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59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109328</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482428"/>
          <a:ext cx="889000" cy="16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11809</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55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55118</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256768"/>
          <a:ext cx="889000" cy="38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60670</xdr:rowOff>
    </xdr:from>
    <xdr:to>
      <xdr:col>71</xdr:col>
      <xdr:colOff>177800</xdr:colOff>
      <xdr:row>77</xdr:row>
      <xdr:rowOff>55118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2405070"/>
          <a:ext cx="889000" cy="85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102596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47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84636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4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44160</xdr:rowOff>
    </xdr:from>
    <xdr:to>
      <xdr:col>85</xdr:col>
      <xdr:colOff>177800</xdr:colOff>
      <xdr:row>78</xdr:row>
      <xdr:rowOff>145760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67037</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26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58528</xdr:rowOff>
    </xdr:from>
    <xdr:to>
      <xdr:col>81</xdr:col>
      <xdr:colOff>101600</xdr:colOff>
      <xdr:row>78</xdr:row>
      <xdr:rowOff>160128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5205</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206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4318</xdr:rowOff>
    </xdr:from>
    <xdr:to>
      <xdr:col>72</xdr:col>
      <xdr:colOff>38100</xdr:colOff>
      <xdr:row>77</xdr:row>
      <xdr:rowOff>105918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20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122445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298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9870</xdr:rowOff>
    </xdr:from>
    <xdr:to>
      <xdr:col>67</xdr:col>
      <xdr:colOff>101600</xdr:colOff>
      <xdr:row>72</xdr:row>
      <xdr:rowOff>111470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23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70</xdr:row>
      <xdr:rowOff>127997</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21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166926</xdr:rowOff>
    </xdr:from>
    <xdr:to>
      <xdr:col>85</xdr:col>
      <xdr:colOff>127000</xdr:colOff>
      <xdr:row>96</xdr:row>
      <xdr:rowOff>137757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54676"/>
          <a:ext cx="838200" cy="14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160938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20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101158</xdr:rowOff>
    </xdr:from>
    <xdr:to>
      <xdr:col>81</xdr:col>
      <xdr:colOff>50800</xdr:colOff>
      <xdr:row>96</xdr:row>
      <xdr:rowOff>137757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560358"/>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123517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61587</xdr:rowOff>
    </xdr:from>
    <xdr:to>
      <xdr:col>76</xdr:col>
      <xdr:colOff>114300</xdr:colOff>
      <xdr:row>96</xdr:row>
      <xdr:rowOff>101158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20787"/>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140319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17331</xdr:rowOff>
    </xdr:from>
    <xdr:to>
      <xdr:col>71</xdr:col>
      <xdr:colOff>177800</xdr:colOff>
      <xdr:row>96</xdr:row>
      <xdr:rowOff>61587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76531"/>
          <a:ext cx="889000" cy="4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116126</xdr:rowOff>
    </xdr:from>
    <xdr:to>
      <xdr:col>85</xdr:col>
      <xdr:colOff>177800</xdr:colOff>
      <xdr:row>96</xdr:row>
      <xdr:rowOff>46276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139003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86957</xdr:rowOff>
    </xdr:from>
    <xdr:to>
      <xdr:col>81</xdr:col>
      <xdr:colOff>101600</xdr:colOff>
      <xdr:row>97</xdr:row>
      <xdr:rowOff>17107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33634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50358</xdr:rowOff>
    </xdr:from>
    <xdr:to>
      <xdr:col>76</xdr:col>
      <xdr:colOff>165100</xdr:colOff>
      <xdr:row>96</xdr:row>
      <xdr:rowOff>151958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0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168485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10787</xdr:rowOff>
    </xdr:from>
    <xdr:to>
      <xdr:col>72</xdr:col>
      <xdr:colOff>38100</xdr:colOff>
      <xdr:row>96</xdr:row>
      <xdr:rowOff>112387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128914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4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137981</xdr:rowOff>
    </xdr:from>
    <xdr:to>
      <xdr:col>67</xdr:col>
      <xdr:colOff>101600</xdr:colOff>
      <xdr:row>96</xdr:row>
      <xdr:rowOff>68131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84658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0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227,249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円となっており、類似団体内で最も高い水準となっている。これは、民生費の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を占める生活保護費は前年度と比較して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ものの、自立支援・介護給付費等事業、障害児通所支援事業などの増加により住民一人当たりのコストが押し上げられている。今後も、貧困の連鎖等を防ぐ取組による社会保障給付費の抑制や各種相談・支援事業を継続することで、民生費の上昇抑制を図る。なお、前年度より指標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小さく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なっている理由は、子育て世帯臨時特別給付金支給事業、住民税非課税世帯等臨時特別給付金支給事業などの臨時的な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事業費の減少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教育</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45,326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円で全体の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％と主な構成項目の１項目であ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、類似団体内平均値と比較して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やや低い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水準となっている。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昨年度より増加している理由は、教育施設の整備に係る工事費の増加によるものである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衛生費は、住民一人当たりコストが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から大きく増加しているが、これは、コロナ対策として実施した感染症予防事業などの臨時的な事業によるものである。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行財政再建プランに基づく行財政改革を着実に進めていることなどから、実質収支額及び実質単年度収支は継続的に黒字を確保している。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減債</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基金への積立を行った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取り崩すこともなかった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財政調整基金の金額は前年と同額となり、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標準財政規模比は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横ばいの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11.60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近年、連結実質赤字比率の悪化に最も大きな影響を与えていた国民健康保険事業特別会計は、赤字解消計画の着実な実施により令和２年度から黒字に転じ、令和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年度においても引き続き黒字を確保している。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その他に影響が大きい会計として、上水道事業会計と病院事業会計がある。上水道事業会計においては、老朽化した給配水施設・水道管の更新や耐震化を計画的に進める必要があることが課題となっている。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また、病院事業会計においては、コロナの病床確保による補助金等により収益的収支が約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億円の黒字であるものの、過去に発行した地方債の償還負担が大きいこと、また、病院開設から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年以上経過しているため、医療機器や施設の老朽化が進んでいることが課題となっている。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85603291</v>
      </c>
      <c r="BO4" s="371"/>
      <c r="BP4" s="371"/>
      <c r="BQ4" s="371"/>
      <c r="BR4" s="371"/>
      <c r="BS4" s="371"/>
      <c r="BT4" s="371"/>
      <c r="BU4" s="372"/>
      <c r="BV4" s="370">
        <v>87757768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2.2000000000000002</v>
      </c>
      <c r="CU4" s="377"/>
      <c r="CV4" s="377"/>
      <c r="CW4" s="377"/>
      <c r="CX4" s="377"/>
      <c r="CY4" s="377"/>
      <c r="CZ4" s="377"/>
      <c r="DA4" s="378"/>
      <c r="DB4" s="376">
        <v>5.0999999999999996</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84143922</v>
      </c>
      <c r="BO5" s="408"/>
      <c r="BP5" s="408"/>
      <c r="BQ5" s="408"/>
      <c r="BR5" s="408"/>
      <c r="BS5" s="408"/>
      <c r="BT5" s="408"/>
      <c r="BU5" s="409"/>
      <c r="BV5" s="407">
        <v>85320446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96.4</v>
      </c>
      <c r="CU5" s="405"/>
      <c r="CV5" s="405"/>
      <c r="CW5" s="405"/>
      <c r="CX5" s="405"/>
      <c r="CY5" s="405"/>
      <c r="CZ5" s="405"/>
      <c r="DA5" s="406"/>
      <c r="DB5" s="404">
        <v>92.4</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1459369</v>
      </c>
      <c r="BO6" s="408"/>
      <c r="BP6" s="408"/>
      <c r="BQ6" s="408"/>
      <c r="BR6" s="408"/>
      <c r="BS6" s="408"/>
      <c r="BT6" s="408"/>
      <c r="BU6" s="409"/>
      <c r="BV6" s="407">
        <v>2437322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99.5</v>
      </c>
      <c r="CU6" s="445"/>
      <c r="CV6" s="445"/>
      <c r="CW6" s="445"/>
      <c r="CX6" s="445"/>
      <c r="CY6" s="445"/>
      <c r="CZ6" s="445"/>
      <c r="DA6" s="446"/>
      <c r="DB6" s="444">
        <v>96</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490038</v>
      </c>
      <c r="BO7" s="408"/>
      <c r="BP7" s="408"/>
      <c r="BQ7" s="408"/>
      <c r="BR7" s="408"/>
      <c r="BS7" s="408"/>
      <c r="BT7" s="408"/>
      <c r="BU7" s="409"/>
      <c r="BV7" s="407">
        <v>160975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44155754</v>
      </c>
      <c r="CU7" s="408"/>
      <c r="CV7" s="408"/>
      <c r="CW7" s="408"/>
      <c r="CX7" s="408"/>
      <c r="CY7" s="408"/>
      <c r="CZ7" s="408"/>
      <c r="DA7" s="409"/>
      <c r="DB7" s="407">
        <v>44981916</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969331</v>
      </c>
      <c r="BO8" s="408"/>
      <c r="BP8" s="408"/>
      <c r="BQ8" s="408"/>
      <c r="BR8" s="408"/>
      <c r="BS8" s="408"/>
      <c r="BT8" s="408"/>
      <c r="BU8" s="409"/>
      <c r="BV8" s="407">
        <v>2276347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0.61</v>
      </c>
      <c r="CU8" s="448"/>
      <c r="CV8" s="448"/>
      <c r="CW8" s="448"/>
      <c r="CX8" s="448"/>
      <c r="CY8" s="448"/>
      <c r="CZ8" s="448"/>
      <c r="DA8" s="449"/>
      <c r="DB8" s="447">
        <v>0.62</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190658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-1307016</v>
      </c>
      <c r="BO9" s="408"/>
      <c r="BP9" s="408"/>
      <c r="BQ9" s="408"/>
      <c r="BR9" s="408"/>
      <c r="BS9" s="408"/>
      <c r="BT9" s="408"/>
      <c r="BU9" s="409"/>
      <c r="BV9" s="407">
        <v>1476636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14.9</v>
      </c>
      <c r="CU9" s="405"/>
      <c r="CV9" s="405"/>
      <c r="CW9" s="405"/>
      <c r="CX9" s="405"/>
      <c r="CY9" s="405"/>
      <c r="CZ9" s="405"/>
      <c r="DA9" s="406"/>
      <c r="DB9" s="404">
        <v>12.5</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194911</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479</v>
      </c>
      <c r="BO10" s="408"/>
      <c r="BP10" s="408"/>
      <c r="BQ10" s="408"/>
      <c r="BR10" s="408"/>
      <c r="BS10" s="408"/>
      <c r="BT10" s="408"/>
      <c r="BU10" s="409"/>
      <c r="BV10" s="407">
        <v>1770365</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189396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121</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186212</v>
      </c>
      <c r="S13" s="492"/>
      <c r="T13" s="492"/>
      <c r="U13" s="492"/>
      <c r="V13" s="493"/>
      <c r="W13" s="423" t="s">
        <v>140</v>
      </c>
      <c r="X13" s="424"/>
      <c r="Y13" s="424"/>
      <c r="Z13" s="424"/>
      <c r="AA13" s="424"/>
      <c r="AB13" s="414"/>
      <c r="AC13" s="458">
        <v>1100</v>
      </c>
      <c r="AD13" s="459"/>
      <c r="AE13" s="459"/>
      <c r="AF13" s="459"/>
      <c r="AG13" s="501"/>
      <c r="AH13" s="458">
        <v>1098</v>
      </c>
      <c r="AI13" s="459"/>
      <c r="AJ13" s="459"/>
      <c r="AK13" s="459"/>
      <c r="AL13" s="460"/>
      <c r="AM13" s="436" t="s">
        <v>141</v>
      </c>
      <c r="AN13" s="437"/>
      <c r="AO13" s="437"/>
      <c r="AP13" s="437"/>
      <c r="AQ13" s="437"/>
      <c r="AR13" s="437"/>
      <c r="AS13" s="437"/>
      <c r="AT13" s="438"/>
      <c r="AU13" s="439" t="s">
        <v>110</v>
      </c>
      <c r="AV13" s="440"/>
      <c r="AW13" s="440"/>
      <c r="AX13" s="440"/>
      <c r="AY13" s="441" t="s">
        <v>142</v>
      </c>
      <c r="AZ13" s="442"/>
      <c r="BA13" s="442"/>
      <c r="BB13" s="442"/>
      <c r="BC13" s="442"/>
      <c r="BD13" s="442"/>
      <c r="BE13" s="442"/>
      <c r="BF13" s="442"/>
      <c r="BG13" s="442"/>
      <c r="BH13" s="442"/>
      <c r="BI13" s="442"/>
      <c r="BJ13" s="442"/>
      <c r="BK13" s="442"/>
      <c r="BL13" s="442"/>
      <c r="BM13" s="443"/>
      <c r="BN13" s="407">
        <v>-1306537</v>
      </c>
      <c r="BO13" s="408"/>
      <c r="BP13" s="408"/>
      <c r="BQ13" s="408"/>
      <c r="BR13" s="408"/>
      <c r="BS13" s="408"/>
      <c r="BT13" s="408"/>
      <c r="BU13" s="409"/>
      <c r="BV13" s="407">
        <v>3247001</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6.1</v>
      </c>
      <c r="CU13" s="405"/>
      <c r="CV13" s="405"/>
      <c r="CW13" s="405"/>
      <c r="CX13" s="405"/>
      <c r="CY13" s="405"/>
      <c r="CZ13" s="405"/>
      <c r="DA13" s="406"/>
      <c r="DB13" s="404">
        <v>6</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190853</v>
      </c>
      <c r="S14" s="492"/>
      <c r="T14" s="492"/>
      <c r="U14" s="492"/>
      <c r="V14" s="493"/>
      <c r="W14" s="397"/>
      <c r="X14" s="398"/>
      <c r="Y14" s="398"/>
      <c r="Z14" s="398"/>
      <c r="AA14" s="398"/>
      <c r="AB14" s="387"/>
      <c r="AC14" s="494">
        <v>1.5</v>
      </c>
      <c r="AD14" s="495"/>
      <c r="AE14" s="495"/>
      <c r="AF14" s="495"/>
      <c r="AG14" s="496"/>
      <c r="AH14" s="494">
        <v>1.4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146</v>
      </c>
      <c r="CU14" s="506"/>
      <c r="CV14" s="506"/>
      <c r="CW14" s="506"/>
      <c r="CX14" s="506"/>
      <c r="CY14" s="506"/>
      <c r="CZ14" s="506"/>
      <c r="DA14" s="507"/>
      <c r="DB14" s="505" t="s">
        <v>146</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147</v>
      </c>
      <c r="N15" s="499"/>
      <c r="O15" s="499"/>
      <c r="P15" s="499"/>
      <c r="Q15" s="500"/>
      <c r="R15" s="491">
        <v>188106</v>
      </c>
      <c r="S15" s="492"/>
      <c r="T15" s="492"/>
      <c r="U15" s="492"/>
      <c r="V15" s="493"/>
      <c r="W15" s="423" t="s">
        <v>148</v>
      </c>
      <c r="X15" s="424"/>
      <c r="Y15" s="424"/>
      <c r="Z15" s="424"/>
      <c r="AA15" s="424"/>
      <c r="AB15" s="414"/>
      <c r="AC15" s="458">
        <v>18071</v>
      </c>
      <c r="AD15" s="459"/>
      <c r="AE15" s="459"/>
      <c r="AF15" s="459"/>
      <c r="AG15" s="501"/>
      <c r="AH15" s="458">
        <v>19959</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22398772</v>
      </c>
      <c r="BO15" s="371"/>
      <c r="BP15" s="371"/>
      <c r="BQ15" s="371"/>
      <c r="BR15" s="371"/>
      <c r="BS15" s="371"/>
      <c r="BT15" s="371"/>
      <c r="BU15" s="372"/>
      <c r="BV15" s="370">
        <v>21543487</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24.3</v>
      </c>
      <c r="AD16" s="495"/>
      <c r="AE16" s="495"/>
      <c r="AF16" s="495"/>
      <c r="AG16" s="496"/>
      <c r="AH16" s="494">
        <v>25.5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36624119</v>
      </c>
      <c r="BO16" s="408"/>
      <c r="BP16" s="408"/>
      <c r="BQ16" s="408"/>
      <c r="BR16" s="408"/>
      <c r="BS16" s="408"/>
      <c r="BT16" s="408"/>
      <c r="BU16" s="409"/>
      <c r="BV16" s="407">
        <v>35963631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55230</v>
      </c>
      <c r="AD17" s="459"/>
      <c r="AE17" s="459"/>
      <c r="AF17" s="459"/>
      <c r="AG17" s="501"/>
      <c r="AH17" s="458">
        <v>57065</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28366210</v>
      </c>
      <c r="BO17" s="408"/>
      <c r="BP17" s="408"/>
      <c r="BQ17" s="408"/>
      <c r="BR17" s="408"/>
      <c r="BS17" s="408"/>
      <c r="BT17" s="408"/>
      <c r="BU17" s="409"/>
      <c r="BV17" s="407">
        <v>27315228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72.72</v>
      </c>
      <c r="M18" s="531"/>
      <c r="N18" s="531"/>
      <c r="O18" s="531"/>
      <c r="P18" s="531"/>
      <c r="Q18" s="531"/>
      <c r="R18" s="532"/>
      <c r="S18" s="532"/>
      <c r="T18" s="532"/>
      <c r="U18" s="532"/>
      <c r="V18" s="533"/>
      <c r="W18" s="425"/>
      <c r="X18" s="426"/>
      <c r="Y18" s="426"/>
      <c r="Z18" s="426"/>
      <c r="AA18" s="426"/>
      <c r="AB18" s="417"/>
      <c r="AC18" s="534">
        <v>74.2</v>
      </c>
      <c r="AD18" s="535"/>
      <c r="AE18" s="535"/>
      <c r="AF18" s="535"/>
      <c r="AG18" s="536"/>
      <c r="AH18" s="534">
        <v>73</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43653898</v>
      </c>
      <c r="BO18" s="408"/>
      <c r="BP18" s="408"/>
      <c r="BQ18" s="408"/>
      <c r="BR18" s="408"/>
      <c r="BS18" s="408"/>
      <c r="BT18" s="408"/>
      <c r="BU18" s="409"/>
      <c r="BV18" s="407">
        <v>41649177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2622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52318060</v>
      </c>
      <c r="BO19" s="408"/>
      <c r="BP19" s="408"/>
      <c r="BQ19" s="408"/>
      <c r="BR19" s="408"/>
      <c r="BS19" s="408"/>
      <c r="BT19" s="408"/>
      <c r="BU19" s="409"/>
      <c r="BV19" s="407">
        <v>53464583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79073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53433296</v>
      </c>
      <c r="BO22" s="371"/>
      <c r="BP22" s="371"/>
      <c r="BQ22" s="371"/>
      <c r="BR22" s="371"/>
      <c r="BS22" s="371"/>
      <c r="BT22" s="371"/>
      <c r="BU22" s="372"/>
      <c r="BV22" s="370">
        <v>58261587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45076278</v>
      </c>
      <c r="BO23" s="408"/>
      <c r="BP23" s="408"/>
      <c r="BQ23" s="408"/>
      <c r="BR23" s="408"/>
      <c r="BS23" s="408"/>
      <c r="BT23" s="408"/>
      <c r="BU23" s="409"/>
      <c r="BV23" s="407">
        <v>46530453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9900</v>
      </c>
      <c r="R24" s="459"/>
      <c r="S24" s="459"/>
      <c r="T24" s="459"/>
      <c r="U24" s="459"/>
      <c r="V24" s="501"/>
      <c r="W24" s="553"/>
      <c r="X24" s="554"/>
      <c r="Y24" s="555"/>
      <c r="Z24" s="457" t="s">
        <v>173</v>
      </c>
      <c r="AA24" s="437"/>
      <c r="AB24" s="437"/>
      <c r="AC24" s="437"/>
      <c r="AD24" s="437"/>
      <c r="AE24" s="437"/>
      <c r="AF24" s="437"/>
      <c r="AG24" s="438"/>
      <c r="AH24" s="458">
        <v>1184</v>
      </c>
      <c r="AI24" s="459"/>
      <c r="AJ24" s="459"/>
      <c r="AK24" s="459"/>
      <c r="AL24" s="501"/>
      <c r="AM24" s="458">
        <v>3625408</v>
      </c>
      <c r="AN24" s="459"/>
      <c r="AO24" s="459"/>
      <c r="AP24" s="459"/>
      <c r="AQ24" s="459"/>
      <c r="AR24" s="501"/>
      <c r="AS24" s="458">
        <v>3062</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22822998</v>
      </c>
      <c r="BO24" s="408"/>
      <c r="BP24" s="408"/>
      <c r="BQ24" s="408"/>
      <c r="BR24" s="408"/>
      <c r="BS24" s="408"/>
      <c r="BT24" s="408"/>
      <c r="BU24" s="409"/>
      <c r="BV24" s="407">
        <v>26345031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2</v>
      </c>
      <c r="M25" s="459"/>
      <c r="N25" s="459"/>
      <c r="O25" s="459"/>
      <c r="P25" s="501"/>
      <c r="Q25" s="458">
        <v>8500</v>
      </c>
      <c r="R25" s="459"/>
      <c r="S25" s="459"/>
      <c r="T25" s="459"/>
      <c r="U25" s="459"/>
      <c r="V25" s="501"/>
      <c r="W25" s="553"/>
      <c r="X25" s="554"/>
      <c r="Y25" s="555"/>
      <c r="Z25" s="457" t="s">
        <v>176</v>
      </c>
      <c r="AA25" s="437"/>
      <c r="AB25" s="437"/>
      <c r="AC25" s="437"/>
      <c r="AD25" s="437"/>
      <c r="AE25" s="437"/>
      <c r="AF25" s="437"/>
      <c r="AG25" s="438"/>
      <c r="AH25" s="458">
        <v>178</v>
      </c>
      <c r="AI25" s="459"/>
      <c r="AJ25" s="459"/>
      <c r="AK25" s="459"/>
      <c r="AL25" s="501"/>
      <c r="AM25" s="458">
        <v>565862</v>
      </c>
      <c r="AN25" s="459"/>
      <c r="AO25" s="459"/>
      <c r="AP25" s="459"/>
      <c r="AQ25" s="459"/>
      <c r="AR25" s="501"/>
      <c r="AS25" s="458">
        <v>3179</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6315631</v>
      </c>
      <c r="BO25" s="371"/>
      <c r="BP25" s="371"/>
      <c r="BQ25" s="371"/>
      <c r="BR25" s="371"/>
      <c r="BS25" s="371"/>
      <c r="BT25" s="371"/>
      <c r="BU25" s="372"/>
      <c r="BV25" s="370">
        <v>7420253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7500</v>
      </c>
      <c r="R26" s="459"/>
      <c r="S26" s="459"/>
      <c r="T26" s="459"/>
      <c r="U26" s="459"/>
      <c r="V26" s="501"/>
      <c r="W26" s="553"/>
      <c r="X26" s="554"/>
      <c r="Y26" s="555"/>
      <c r="Z26" s="457" t="s">
        <v>179</v>
      </c>
      <c r="AA26" s="559"/>
      <c r="AB26" s="559"/>
      <c r="AC26" s="559"/>
      <c r="AD26" s="559"/>
      <c r="AE26" s="559"/>
      <c r="AF26" s="559"/>
      <c r="AG26" s="560"/>
      <c r="AH26" s="458">
        <v>130</v>
      </c>
      <c r="AI26" s="459"/>
      <c r="AJ26" s="459"/>
      <c r="AK26" s="459"/>
      <c r="AL26" s="501"/>
      <c r="AM26" s="458">
        <v>412620</v>
      </c>
      <c r="AN26" s="459"/>
      <c r="AO26" s="459"/>
      <c r="AP26" s="459"/>
      <c r="AQ26" s="459"/>
      <c r="AR26" s="501"/>
      <c r="AS26" s="458">
        <v>3174</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v>825725</v>
      </c>
      <c r="BO26" s="408"/>
      <c r="BP26" s="408"/>
      <c r="BQ26" s="408"/>
      <c r="BR26" s="408"/>
      <c r="BS26" s="408"/>
      <c r="BT26" s="408"/>
      <c r="BU26" s="409"/>
      <c r="BV26" s="407">
        <v>552236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6600</v>
      </c>
      <c r="R27" s="459"/>
      <c r="S27" s="459"/>
      <c r="T27" s="459"/>
      <c r="U27" s="459"/>
      <c r="V27" s="501"/>
      <c r="W27" s="553"/>
      <c r="X27" s="554"/>
      <c r="Y27" s="555"/>
      <c r="Z27" s="457" t="s">
        <v>182</v>
      </c>
      <c r="AA27" s="437"/>
      <c r="AB27" s="437"/>
      <c r="AC27" s="437"/>
      <c r="AD27" s="437"/>
      <c r="AE27" s="437"/>
      <c r="AF27" s="437"/>
      <c r="AG27" s="438"/>
      <c r="AH27" s="458">
        <v>110</v>
      </c>
      <c r="AI27" s="459"/>
      <c r="AJ27" s="459"/>
      <c r="AK27" s="459"/>
      <c r="AL27" s="501"/>
      <c r="AM27" s="458">
        <v>404663</v>
      </c>
      <c r="AN27" s="459"/>
      <c r="AO27" s="459"/>
      <c r="AP27" s="459"/>
      <c r="AQ27" s="459"/>
      <c r="AR27" s="501"/>
      <c r="AS27" s="458">
        <v>3679</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2213436</v>
      </c>
      <c r="BO27" s="527"/>
      <c r="BP27" s="527"/>
      <c r="BQ27" s="527"/>
      <c r="BR27" s="527"/>
      <c r="BS27" s="527"/>
      <c r="BT27" s="527"/>
      <c r="BU27" s="528"/>
      <c r="BV27" s="526">
        <v>2213436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184</v>
      </c>
      <c r="F28" s="437"/>
      <c r="G28" s="437"/>
      <c r="H28" s="437"/>
      <c r="I28" s="437"/>
      <c r="J28" s="437"/>
      <c r="K28" s="438"/>
      <c r="L28" s="458">
        <v>1</v>
      </c>
      <c r="M28" s="459"/>
      <c r="N28" s="459"/>
      <c r="O28" s="459"/>
      <c r="P28" s="501"/>
      <c r="Q28" s="458">
        <v>6300</v>
      </c>
      <c r="R28" s="459"/>
      <c r="S28" s="459"/>
      <c r="T28" s="459"/>
      <c r="U28" s="459"/>
      <c r="V28" s="501"/>
      <c r="W28" s="553"/>
      <c r="X28" s="554"/>
      <c r="Y28" s="555"/>
      <c r="Z28" s="457" t="s">
        <v>185</v>
      </c>
      <c r="AA28" s="437"/>
      <c r="AB28" s="437"/>
      <c r="AC28" s="437"/>
      <c r="AD28" s="437"/>
      <c r="AE28" s="437"/>
      <c r="AF28" s="437"/>
      <c r="AG28" s="438"/>
      <c r="AH28" s="458">
        <v>31</v>
      </c>
      <c r="AI28" s="459"/>
      <c r="AJ28" s="459"/>
      <c r="AK28" s="459"/>
      <c r="AL28" s="501"/>
      <c r="AM28" s="458">
        <v>88350</v>
      </c>
      <c r="AN28" s="459"/>
      <c r="AO28" s="459"/>
      <c r="AP28" s="459"/>
      <c r="AQ28" s="459"/>
      <c r="AR28" s="501"/>
      <c r="AS28" s="458">
        <v>2850</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5120044</v>
      </c>
      <c r="BO28" s="371"/>
      <c r="BP28" s="371"/>
      <c r="BQ28" s="371"/>
      <c r="BR28" s="371"/>
      <c r="BS28" s="371"/>
      <c r="BT28" s="371"/>
      <c r="BU28" s="372"/>
      <c r="BV28" s="370">
        <v>5119565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187</v>
      </c>
      <c r="F29" s="437"/>
      <c r="G29" s="437"/>
      <c r="H29" s="437"/>
      <c r="I29" s="437"/>
      <c r="J29" s="437"/>
      <c r="K29" s="438"/>
      <c r="L29" s="458">
        <v>22</v>
      </c>
      <c r="M29" s="459"/>
      <c r="N29" s="459"/>
      <c r="O29" s="459"/>
      <c r="P29" s="501"/>
      <c r="Q29" s="458">
        <v>6000</v>
      </c>
      <c r="R29" s="459"/>
      <c r="S29" s="459"/>
      <c r="T29" s="459"/>
      <c r="U29" s="459"/>
      <c r="V29" s="501"/>
      <c r="W29" s="556"/>
      <c r="X29" s="557"/>
      <c r="Y29" s="558"/>
      <c r="Z29" s="457" t="s">
        <v>188</v>
      </c>
      <c r="AA29" s="437"/>
      <c r="AB29" s="437"/>
      <c r="AC29" s="437"/>
      <c r="AD29" s="437"/>
      <c r="AE29" s="437"/>
      <c r="AF29" s="437"/>
      <c r="AG29" s="438"/>
      <c r="AH29" s="458">
        <v>1325</v>
      </c>
      <c r="AI29" s="459"/>
      <c r="AJ29" s="459"/>
      <c r="AK29" s="459"/>
      <c r="AL29" s="501"/>
      <c r="AM29" s="458">
        <v>4118421</v>
      </c>
      <c r="AN29" s="459"/>
      <c r="AO29" s="459"/>
      <c r="AP29" s="459"/>
      <c r="AQ29" s="459"/>
      <c r="AR29" s="501"/>
      <c r="AS29" s="458">
        <v>3108</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1918454</v>
      </c>
      <c r="BO29" s="408"/>
      <c r="BP29" s="408"/>
      <c r="BQ29" s="408"/>
      <c r="BR29" s="408"/>
      <c r="BS29" s="408"/>
      <c r="BT29" s="408"/>
      <c r="BU29" s="409"/>
      <c r="BV29" s="407">
        <v>718453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99.4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7835013</v>
      </c>
      <c r="BO30" s="527"/>
      <c r="BP30" s="527"/>
      <c r="BQ30" s="527"/>
      <c r="BR30" s="527"/>
      <c r="BS30" s="527"/>
      <c r="BT30" s="527"/>
      <c r="BU30" s="528"/>
      <c r="BV30" s="526">
        <v>7380056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199</v>
      </c>
      <c r="X33" s="396"/>
      <c r="Y33" s="396"/>
      <c r="Z33" s="396"/>
      <c r="AA33" s="396"/>
      <c r="AB33" s="396"/>
      <c r="AC33" s="396"/>
      <c r="AD33" s="396"/>
      <c r="AE33" s="396"/>
      <c r="AF33" s="396"/>
      <c r="AG33" s="396"/>
      <c r="AH33" s="396"/>
      <c r="AI33" s="396"/>
      <c r="AJ33" s="396"/>
      <c r="AK33" s="396"/>
      <c r="AL33" s="206"/>
      <c r="AM33" s="431" t="s">
        <v>200</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204</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上水道事業会計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岸和田市貝塚市清掃施設組合（一般会計）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岸和田市公園緑化協会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土地取得事業特別会計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大阪府都市競艇企業団（ﾓｰﾀｰﾎﾞｰﾄ競走事業会計）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大阪府後期高齢者医療広域連合（一般会計）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自転車競技事業特別会計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大阪府後期高齢者医療広域連合（後期高齢者医療特別会計）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大阪広域水道企業団（水道事業会計）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大阪広域水道企業団（工業用水道事業会計）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dAWr2JEpTNPMjJXxoc5Lvh02BW/numIel/zchVexoQ3CwcVKkj+BCZtMrgUIRVsdqZbc2bH8JDtqTg40mULcCA==" saltValue="AQLS10sObYBi91SDXb0Qx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151" t="s">
        <v>578</v>
      </c>
      <c r="D34" s="1151"/>
      <c r="E34" s="1152"/>
      <c r="F34" s="32" t="s">
        <v>579</v>
      </c>
      <c r="G34" s="33" t="s">
        <v>580</v>
      </c>
      <c r="H34" s="33">
        <v>0.04</v>
      </c>
      <c r="I34" s="33">
        <v>3.88</v>
      </c>
      <c r="J34" s="34">
        <v>6.75</v>
      </c>
      <c r="K34" s="22"/>
      <c r="L34" s="22"/>
      <c r="M34" s="22"/>
      <c r="N34" s="22"/>
      <c r="O34" s="22"/>
      <c r="P34" s="22"/>
    </row>
    <row r="35" spans="1:16" ht="39" customHeight="1">
      <c r="A35" s="22"/>
      <c r="B35" s="35"/>
      <c r="C35" s="1145" t="s">
        <v>581</v>
      </c>
      <c r="D35" s="1146"/>
      <c r="E35" s="1147"/>
      <c r="F35" s="36">
        <v>6.97</v>
      </c>
      <c r="G35" s="37">
        <v>2.02</v>
      </c>
      <c r="H35" s="37">
        <v>2.41</v>
      </c>
      <c r="I35" s="37">
        <v>2.97</v>
      </c>
      <c r="J35" s="38">
        <v>3.31</v>
      </c>
      <c r="K35" s="22"/>
      <c r="L35" s="22"/>
      <c r="M35" s="22"/>
      <c r="N35" s="22"/>
      <c r="O35" s="22"/>
      <c r="P35" s="22"/>
    </row>
    <row r="36" spans="1:16" ht="39" customHeight="1">
      <c r="A36" s="22"/>
      <c r="B36" s="35"/>
      <c r="C36" s="1145" t="s">
        <v>582</v>
      </c>
      <c r="D36" s="1146"/>
      <c r="E36" s="1147"/>
      <c r="F36" s="36">
        <v>0.27</v>
      </c>
      <c r="G36" s="37">
        <v>0.7</v>
      </c>
      <c r="H36" s="37">
        <v>1.85</v>
      </c>
      <c r="I36" s="37">
        <v>5.0599999999999996</v>
      </c>
      <c r="J36" s="38">
        <v>2.19</v>
      </c>
      <c r="K36" s="22"/>
      <c r="L36" s="22"/>
      <c r="M36" s="22"/>
      <c r="N36" s="22"/>
      <c r="O36" s="22"/>
      <c r="P36" s="22"/>
    </row>
    <row r="37" spans="1:16" ht="39" customHeight="1">
      <c r="A37" s="22"/>
      <c r="B37" s="35"/>
      <c r="C37" s="1145" t="s">
        <v>583</v>
      </c>
      <c r="D37" s="1146"/>
      <c r="E37" s="1147"/>
      <c r="F37" s="36">
        <v>0.95</v>
      </c>
      <c r="G37" s="37">
        <v>0.79</v>
      </c>
      <c r="H37" s="37">
        <v>1.1100000000000001</v>
      </c>
      <c r="I37" s="37">
        <v>0.86</v>
      </c>
      <c r="J37" s="38">
        <v>0.52</v>
      </c>
      <c r="K37" s="22"/>
      <c r="L37" s="22"/>
      <c r="M37" s="22"/>
      <c r="N37" s="22"/>
      <c r="O37" s="22"/>
      <c r="P37" s="22"/>
    </row>
    <row r="38" spans="1:16" ht="39" customHeight="1">
      <c r="A38" s="22"/>
      <c r="B38" s="35"/>
      <c r="C38" s="1145" t="s">
        <v>584</v>
      </c>
      <c r="D38" s="1146"/>
      <c r="E38" s="1147"/>
      <c r="F38" s="36" t="s">
        <v>585</v>
      </c>
      <c r="G38" s="37" t="s">
        <v>586</v>
      </c>
      <c r="H38" s="37">
        <v>0.7</v>
      </c>
      <c r="I38" s="37">
        <v>0.52</v>
      </c>
      <c r="J38" s="38">
        <v>0.44</v>
      </c>
      <c r="K38" s="22"/>
      <c r="L38" s="22"/>
      <c r="M38" s="22"/>
      <c r="N38" s="22"/>
      <c r="O38" s="22"/>
      <c r="P38" s="22"/>
    </row>
    <row r="39" spans="1:16" ht="39" customHeight="1">
      <c r="A39" s="22"/>
      <c r="B39" s="35"/>
      <c r="C39" s="1145" t="s">
        <v>587</v>
      </c>
      <c r="D39" s="1146"/>
      <c r="E39" s="1147"/>
      <c r="F39" s="36">
        <v>7.0000000000000007E-2</v>
      </c>
      <c r="G39" s="37">
        <v>7.0000000000000007E-2</v>
      </c>
      <c r="H39" s="37">
        <v>7.0000000000000007E-2</v>
      </c>
      <c r="I39" s="37">
        <v>0.06</v>
      </c>
      <c r="J39" s="38">
        <v>0.08</v>
      </c>
      <c r="K39" s="22"/>
      <c r="L39" s="22"/>
      <c r="M39" s="22"/>
      <c r="N39" s="22"/>
      <c r="O39" s="22"/>
      <c r="P39" s="22"/>
    </row>
    <row r="40" spans="1:16" ht="39" customHeight="1">
      <c r="A40" s="22"/>
      <c r="B40" s="35"/>
      <c r="C40" s="1145" t="s">
        <v>588</v>
      </c>
      <c r="D40" s="1146"/>
      <c r="E40" s="1147"/>
      <c r="F40" s="36">
        <v>0.02</v>
      </c>
      <c r="G40" s="37">
        <v>0</v>
      </c>
      <c r="H40" s="37">
        <v>0.04</v>
      </c>
      <c r="I40" s="37">
        <v>0.06</v>
      </c>
      <c r="J40" s="38">
        <v>0.05</v>
      </c>
      <c r="K40" s="22"/>
      <c r="L40" s="22"/>
      <c r="M40" s="22"/>
      <c r="N40" s="22"/>
      <c r="O40" s="22"/>
      <c r="P40" s="22"/>
    </row>
    <row r="41" spans="1:16" ht="39" customHeight="1">
      <c r="A41" s="22"/>
      <c r="B41" s="35"/>
      <c r="C41" s="1145" t="s">
        <v>589</v>
      </c>
      <c r="D41" s="1146"/>
      <c r="E41" s="1147"/>
      <c r="F41" s="36">
        <v>0</v>
      </c>
      <c r="G41" s="37">
        <v>0</v>
      </c>
      <c r="H41" s="37">
        <v>0</v>
      </c>
      <c r="I41" s="37">
        <v>0</v>
      </c>
      <c r="J41" s="38">
        <v>0</v>
      </c>
      <c r="K41" s="22"/>
      <c r="L41" s="22"/>
      <c r="M41" s="22"/>
      <c r="N41" s="22"/>
      <c r="O41" s="22"/>
      <c r="P41" s="22"/>
    </row>
    <row r="42" spans="1:16" ht="39" customHeight="1">
      <c r="A42" s="22"/>
      <c r="B42" s="39"/>
      <c r="C42" s="1145" t="s">
        <v>590</v>
      </c>
      <c r="D42" s="1146"/>
      <c r="E42" s="1147"/>
      <c r="F42" s="36" t="s">
        <v>531</v>
      </c>
      <c r="G42" s="37" t="s">
        <v>531</v>
      </c>
      <c r="H42" s="37" t="s">
        <v>531</v>
      </c>
      <c r="I42" s="37" t="s">
        <v>531</v>
      </c>
      <c r="J42" s="38" t="s">
        <v>531</v>
      </c>
      <c r="K42" s="22"/>
      <c r="L42" s="22"/>
      <c r="M42" s="22"/>
      <c r="N42" s="22"/>
      <c r="O42" s="22"/>
      <c r="P42" s="22"/>
    </row>
    <row r="43" spans="1:16" ht="39" customHeight="1" thickBot="1">
      <c r="A43" s="22"/>
      <c r="B43" s="40"/>
      <c r="C43" s="1148" t="s">
        <v>591</v>
      </c>
      <c r="D43" s="1149"/>
      <c r="E43" s="1150"/>
      <c r="F43" s="41">
        <v>0</v>
      </c>
      <c r="G43" s="42">
        <v>0.16</v>
      </c>
      <c r="H43" s="42">
        <v>0.17</v>
      </c>
      <c r="I43" s="42">
        <v>0.05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3Ib45kIStiyuw36Wp/UF0npcafV/hvVgKfj9Zdw+kanExpm2u6fLBl0pGp4nXYVTTVn6GAn5J48LNs1JH8Er3Q==" saltValue="9RPv/sLse1wcwkCP6sZg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153" t="s">
        <v>11</v>
      </c>
      <c r="C45" s="1154"/>
      <c r="D45" s="58"/>
      <c r="E45" s="1159" t="s">
        <v>12</v>
      </c>
      <c r="F45" s="1159"/>
      <c r="G45" s="1159"/>
      <c r="H45" s="1159"/>
      <c r="I45" s="1159"/>
      <c r="J45" s="1160"/>
      <c r="K45" s="59">
        <v>7883</v>
      </c>
      <c r="L45" s="60">
        <v>7426</v>
      </c>
      <c r="M45" s="60">
        <v>7273</v>
      </c>
      <c r="N45" s="60">
        <v>6696</v>
      </c>
      <c r="O45" s="61">
        <v>7824</v>
      </c>
      <c r="P45" s="48"/>
      <c r="Q45" s="48"/>
      <c r="R45" s="48"/>
      <c r="S45" s="48"/>
      <c r="T45" s="48"/>
      <c r="U45" s="48"/>
    </row>
    <row r="46" spans="1:21" ht="30.75" customHeight="1">
      <c r="A46" s="48"/>
      <c r="B46" s="1155"/>
      <c r="C46" s="1156"/>
      <c r="D46" s="62"/>
      <c r="E46" s="1161" t="s">
        <v>13</v>
      </c>
      <c r="F46" s="1161"/>
      <c r="G46" s="1161"/>
      <c r="H46" s="1161"/>
      <c r="I46" s="1161"/>
      <c r="J46" s="1162"/>
      <c r="K46" s="63" t="s">
        <v>531</v>
      </c>
      <c r="L46" s="64" t="s">
        <v>531</v>
      </c>
      <c r="M46" s="64" t="s">
        <v>531</v>
      </c>
      <c r="N46" s="64" t="s">
        <v>531</v>
      </c>
      <c r="O46" s="65" t="s">
        <v>531</v>
      </c>
      <c r="P46" s="48"/>
      <c r="Q46" s="48"/>
      <c r="R46" s="48"/>
      <c r="S46" s="48"/>
      <c r="T46" s="48"/>
      <c r="U46" s="48"/>
    </row>
    <row r="47" spans="1:21" ht="30.75" customHeight="1">
      <c r="A47" s="48"/>
      <c r="B47" s="1155"/>
      <c r="C47" s="1156"/>
      <c r="D47" s="62"/>
      <c r="E47" s="1161" t="s">
        <v>14</v>
      </c>
      <c r="F47" s="1161"/>
      <c r="G47" s="1161"/>
      <c r="H47" s="1161"/>
      <c r="I47" s="1161"/>
      <c r="J47" s="1162"/>
      <c r="K47" s="63" t="s">
        <v>531</v>
      </c>
      <c r="L47" s="64" t="s">
        <v>531</v>
      </c>
      <c r="M47" s="64" t="s">
        <v>531</v>
      </c>
      <c r="N47" s="64" t="s">
        <v>531</v>
      </c>
      <c r="O47" s="65" t="s">
        <v>531</v>
      </c>
      <c r="P47" s="48"/>
      <c r="Q47" s="48"/>
      <c r="R47" s="48"/>
      <c r="S47" s="48"/>
      <c r="T47" s="48"/>
      <c r="U47" s="48"/>
    </row>
    <row r="48" spans="1:21" ht="30.75" customHeight="1">
      <c r="A48" s="48"/>
      <c r="B48" s="1155"/>
      <c r="C48" s="1156"/>
      <c r="D48" s="62"/>
      <c r="E48" s="1161" t="s">
        <v>15</v>
      </c>
      <c r="F48" s="1161"/>
      <c r="G48" s="1161"/>
      <c r="H48" s="1161"/>
      <c r="I48" s="1161"/>
      <c r="J48" s="1162"/>
      <c r="K48" s="63">
        <v>2647</v>
      </c>
      <c r="L48" s="64">
        <v>2646</v>
      </c>
      <c r="M48" s="64">
        <v>2651</v>
      </c>
      <c r="N48" s="64">
        <v>2608</v>
      </c>
      <c r="O48" s="65">
        <v>2586</v>
      </c>
      <c r="P48" s="48"/>
      <c r="Q48" s="48"/>
      <c r="R48" s="48"/>
      <c r="S48" s="48"/>
      <c r="T48" s="48"/>
      <c r="U48" s="48"/>
    </row>
    <row r="49" spans="1:21" ht="30.75" customHeight="1">
      <c r="A49" s="48"/>
      <c r="B49" s="1155"/>
      <c r="C49" s="1156"/>
      <c r="D49" s="62"/>
      <c r="E49" s="1161" t="s">
        <v>16</v>
      </c>
      <c r="F49" s="1161"/>
      <c r="G49" s="1161"/>
      <c r="H49" s="1161"/>
      <c r="I49" s="1161"/>
      <c r="J49" s="1162"/>
      <c r="K49" s="63">
        <v>966</v>
      </c>
      <c r="L49" s="64">
        <v>728</v>
      </c>
      <c r="M49" s="64">
        <v>446</v>
      </c>
      <c r="N49" s="64">
        <v>262</v>
      </c>
      <c r="O49" s="65">
        <v>77</v>
      </c>
      <c r="P49" s="48"/>
      <c r="Q49" s="48"/>
      <c r="R49" s="48"/>
      <c r="S49" s="48"/>
      <c r="T49" s="48"/>
      <c r="U49" s="48"/>
    </row>
    <row r="50" spans="1:21" ht="30.75" customHeight="1">
      <c r="A50" s="48"/>
      <c r="B50" s="1155"/>
      <c r="C50" s="1156"/>
      <c r="D50" s="62"/>
      <c r="E50" s="1161" t="s">
        <v>17</v>
      </c>
      <c r="F50" s="1161"/>
      <c r="G50" s="1161"/>
      <c r="H50" s="1161"/>
      <c r="I50" s="1161"/>
      <c r="J50" s="1162"/>
      <c r="K50" s="63">
        <v>51</v>
      </c>
      <c r="L50" s="64">
        <v>51</v>
      </c>
      <c r="M50" s="64">
        <v>51</v>
      </c>
      <c r="N50" s="64">
        <v>51</v>
      </c>
      <c r="O50" s="65">
        <v>51</v>
      </c>
      <c r="P50" s="48"/>
      <c r="Q50" s="48"/>
      <c r="R50" s="48"/>
      <c r="S50" s="48"/>
      <c r="T50" s="48"/>
      <c r="U50" s="48"/>
    </row>
    <row r="51" spans="1:21" ht="30.75" customHeight="1">
      <c r="A51" s="48"/>
      <c r="B51" s="1157"/>
      <c r="C51" s="1158"/>
      <c r="D51" s="66"/>
      <c r="E51" s="1161" t="s">
        <v>18</v>
      </c>
      <c r="F51" s="1161"/>
      <c r="G51" s="1161"/>
      <c r="H51" s="1161"/>
      <c r="I51" s="1161"/>
      <c r="J51" s="1162"/>
      <c r="K51" s="63" t="s">
        <v>531</v>
      </c>
      <c r="L51" s="64" t="s">
        <v>531</v>
      </c>
      <c r="M51" s="64" t="s">
        <v>531</v>
      </c>
      <c r="N51" s="64" t="s">
        <v>531</v>
      </c>
      <c r="O51" s="65" t="s">
        <v>531</v>
      </c>
      <c r="P51" s="48"/>
      <c r="Q51" s="48"/>
      <c r="R51" s="48"/>
      <c r="S51" s="48"/>
      <c r="T51" s="48"/>
      <c r="U51" s="48"/>
    </row>
    <row r="52" spans="1:21" ht="30.75" customHeight="1">
      <c r="A52" s="48"/>
      <c r="B52" s="1163" t="s">
        <v>19</v>
      </c>
      <c r="C52" s="1164"/>
      <c r="D52" s="66"/>
      <c r="E52" s="1161" t="s">
        <v>20</v>
      </c>
      <c r="F52" s="1161"/>
      <c r="G52" s="1161"/>
      <c r="H52" s="1161"/>
      <c r="I52" s="1161"/>
      <c r="J52" s="1162"/>
      <c r="K52" s="63">
        <v>8640</v>
      </c>
      <c r="L52" s="64">
        <v>8264</v>
      </c>
      <c r="M52" s="64">
        <v>8181</v>
      </c>
      <c r="N52" s="64">
        <v>7790</v>
      </c>
      <c r="O52" s="65">
        <v>7634</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2907</v>
      </c>
      <c r="L53" s="69">
        <v>2587</v>
      </c>
      <c r="M53" s="69">
        <v>2240</v>
      </c>
      <c r="N53" s="69">
        <v>1827</v>
      </c>
      <c r="O53" s="70">
        <v>2904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mYGMdadOxSZPdVkt2a3F8NWguPDYdqiFWoaVWMGellSdQVh+Vekg51iUZk+BHYDr+emZBdw6svk+YMC7Y1uQ==" saltValue="fcLfXW9K67uSotJ0AjulM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572</v>
      </c>
      <c r="J40" s="103" t="s">
        <v>573</v>
      </c>
      <c r="K40" s="103" t="s">
        <v>574</v>
      </c>
      <c r="L40" s="103" t="s">
        <v>575</v>
      </c>
      <c r="M40" s="104" t="s">
        <v>576</v>
      </c>
    </row>
    <row r="41" spans="2:13" ht="27.75" customHeight="1">
      <c r="B41" s="1184" t="s">
        <v>32</v>
      </c>
      <c r="C41" s="1185"/>
      <c r="D41" s="105"/>
      <c r="E41" s="1190" t="s">
        <v>33</v>
      </c>
      <c r="F41" s="1190"/>
      <c r="G41" s="1190"/>
      <c r="H41" s="1191"/>
      <c r="I41" s="355">
        <v>69742</v>
      </c>
      <c r="J41" s="356">
        <v>65672</v>
      </c>
      <c r="K41" s="356">
        <v>62223</v>
      </c>
      <c r="L41" s="356">
        <v>58262</v>
      </c>
      <c r="M41" s="357">
        <v>53433</v>
      </c>
    </row>
    <row r="42" spans="2:13" ht="27.75" customHeight="1">
      <c r="B42" s="1186"/>
      <c r="C42" s="1187"/>
      <c r="D42" s="106"/>
      <c r="E42" s="1192" t="s">
        <v>34</v>
      </c>
      <c r="F42" s="1192"/>
      <c r="G42" s="1192"/>
      <c r="H42" s="1193"/>
      <c r="I42" s="358">
        <v>196</v>
      </c>
      <c r="J42" s="359">
        <v>148</v>
      </c>
      <c r="K42" s="359">
        <v>100</v>
      </c>
      <c r="L42" s="359">
        <v>51</v>
      </c>
      <c r="M42" s="360" t="s">
        <v>531</v>
      </c>
    </row>
    <row r="43" spans="2:13" ht="27.75" customHeight="1">
      <c r="B43" s="1186"/>
      <c r="C43" s="1187"/>
      <c r="D43" s="106"/>
      <c r="E43" s="1192" t="s">
        <v>35</v>
      </c>
      <c r="F43" s="1192"/>
      <c r="G43" s="1192"/>
      <c r="H43" s="1193"/>
      <c r="I43" s="358">
        <v>26647</v>
      </c>
      <c r="J43" s="359">
        <v>26898</v>
      </c>
      <c r="K43" s="359">
        <v>24488</v>
      </c>
      <c r="L43" s="359">
        <v>22823</v>
      </c>
      <c r="M43" s="360">
        <v>21534</v>
      </c>
    </row>
    <row r="44" spans="2:13" ht="27.75" customHeight="1">
      <c r="B44" s="1186"/>
      <c r="C44" s="1187"/>
      <c r="D44" s="106"/>
      <c r="E44" s="1192" t="s">
        <v>36</v>
      </c>
      <c r="F44" s="1192"/>
      <c r="G44" s="1192"/>
      <c r="H44" s="1193"/>
      <c r="I44" s="358">
        <v>2193</v>
      </c>
      <c r="J44" s="359">
        <v>1757</v>
      </c>
      <c r="K44" s="359">
        <v>1841</v>
      </c>
      <c r="L44" s="359">
        <v>2005</v>
      </c>
      <c r="M44" s="360">
        <v>2714</v>
      </c>
    </row>
    <row r="45" spans="2:13" ht="27.75" customHeight="1">
      <c r="B45" s="1186"/>
      <c r="C45" s="1187"/>
      <c r="D45" s="106"/>
      <c r="E45" s="1192" t="s">
        <v>37</v>
      </c>
      <c r="F45" s="1192"/>
      <c r="G45" s="1192"/>
      <c r="H45" s="1193"/>
      <c r="I45" s="358">
        <v>9079</v>
      </c>
      <c r="J45" s="359">
        <v>9278</v>
      </c>
      <c r="K45" s="359">
        <v>8967</v>
      </c>
      <c r="L45" s="359">
        <v>9270</v>
      </c>
      <c r="M45" s="360">
        <v>8992</v>
      </c>
    </row>
    <row r="46" spans="2:13" ht="27.75" customHeight="1">
      <c r="B46" s="1186"/>
      <c r="C46" s="1187"/>
      <c r="D46" s="107"/>
      <c r="E46" s="1192" t="s">
        <v>38</v>
      </c>
      <c r="F46" s="1192"/>
      <c r="G46" s="1192"/>
      <c r="H46" s="1193"/>
      <c r="I46" s="358" t="s">
        <v>531</v>
      </c>
      <c r="J46" s="359" t="s">
        <v>531</v>
      </c>
      <c r="K46" s="359" t="s">
        <v>531</v>
      </c>
      <c r="L46" s="359" t="s">
        <v>531</v>
      </c>
      <c r="M46" s="360" t="s">
        <v>531</v>
      </c>
    </row>
    <row r="47" spans="2:13" ht="27.75" customHeight="1">
      <c r="B47" s="1186"/>
      <c r="C47" s="1187"/>
      <c r="D47" s="108"/>
      <c r="E47" s="1194" t="s">
        <v>39</v>
      </c>
      <c r="F47" s="1195"/>
      <c r="G47" s="1195"/>
      <c r="H47" s="1196"/>
      <c r="I47" s="358" t="s">
        <v>531</v>
      </c>
      <c r="J47" s="359" t="s">
        <v>531</v>
      </c>
      <c r="K47" s="359" t="s">
        <v>531</v>
      </c>
      <c r="L47" s="359" t="s">
        <v>531</v>
      </c>
      <c r="M47" s="360" t="s">
        <v>531</v>
      </c>
    </row>
    <row r="48" spans="2:13" ht="27.75" customHeight="1">
      <c r="B48" s="1186"/>
      <c r="C48" s="1187"/>
      <c r="D48" s="106"/>
      <c r="E48" s="1192" t="s">
        <v>40</v>
      </c>
      <c r="F48" s="1192"/>
      <c r="G48" s="1192"/>
      <c r="H48" s="1193"/>
      <c r="I48" s="358" t="s">
        <v>531</v>
      </c>
      <c r="J48" s="359" t="s">
        <v>531</v>
      </c>
      <c r="K48" s="359" t="s">
        <v>531</v>
      </c>
      <c r="L48" s="359" t="s">
        <v>531</v>
      </c>
      <c r="M48" s="360" t="s">
        <v>531</v>
      </c>
    </row>
    <row r="49" spans="2:13" ht="27.75" customHeight="1">
      <c r="B49" s="1188"/>
      <c r="C49" s="1189"/>
      <c r="D49" s="106"/>
      <c r="E49" s="1192" t="s">
        <v>41</v>
      </c>
      <c r="F49" s="1192"/>
      <c r="G49" s="1192"/>
      <c r="H49" s="1193"/>
      <c r="I49" s="358" t="s">
        <v>531</v>
      </c>
      <c r="J49" s="359" t="s">
        <v>531</v>
      </c>
      <c r="K49" s="359" t="s">
        <v>531</v>
      </c>
      <c r="L49" s="359" t="s">
        <v>531</v>
      </c>
      <c r="M49" s="360" t="s">
        <v>531</v>
      </c>
    </row>
    <row r="50" spans="2:13" ht="27.75" customHeight="1">
      <c r="B50" s="1197" t="s">
        <v>42</v>
      </c>
      <c r="C50" s="1198"/>
      <c r="D50" s="109"/>
      <c r="E50" s="1192" t="s">
        <v>43</v>
      </c>
      <c r="F50" s="1192"/>
      <c r="G50" s="1192"/>
      <c r="H50" s="1193"/>
      <c r="I50" s="358">
        <v>7978</v>
      </c>
      <c r="J50" s="359">
        <v>9513</v>
      </c>
      <c r="K50" s="359">
        <v>11040</v>
      </c>
      <c r="L50" s="359">
        <v>16659</v>
      </c>
      <c r="M50" s="360">
        <v>18793</v>
      </c>
    </row>
    <row r="51" spans="2:13" ht="27.75" customHeight="1">
      <c r="B51" s="1186"/>
      <c r="C51" s="1187"/>
      <c r="D51" s="106"/>
      <c r="E51" s="1192" t="s">
        <v>44</v>
      </c>
      <c r="F51" s="1192"/>
      <c r="G51" s="1192"/>
      <c r="H51" s="1193"/>
      <c r="I51" s="358">
        <v>11248</v>
      </c>
      <c r="J51" s="359">
        <v>10894</v>
      </c>
      <c r="K51" s="359">
        <v>10720</v>
      </c>
      <c r="L51" s="359">
        <v>11172</v>
      </c>
      <c r="M51" s="360">
        <v>11622</v>
      </c>
    </row>
    <row r="52" spans="2:13" ht="27.75" customHeight="1">
      <c r="B52" s="1188"/>
      <c r="C52" s="1189"/>
      <c r="D52" s="106"/>
      <c r="E52" s="1192" t="s">
        <v>45</v>
      </c>
      <c r="F52" s="1192"/>
      <c r="G52" s="1192"/>
      <c r="H52" s="1193"/>
      <c r="I52" s="358">
        <v>75308</v>
      </c>
      <c r="J52" s="359">
        <v>73280</v>
      </c>
      <c r="K52" s="359">
        <v>71586</v>
      </c>
      <c r="L52" s="359">
        <v>69406</v>
      </c>
      <c r="M52" s="360">
        <v>66592</v>
      </c>
    </row>
    <row r="53" spans="2:13" ht="27.75" customHeight="1" thickBot="1">
      <c r="B53" s="1199" t="s">
        <v>46</v>
      </c>
      <c r="C53" s="1200"/>
      <c r="D53" s="110"/>
      <c r="E53" s="1201" t="s">
        <v>47</v>
      </c>
      <c r="F53" s="1201"/>
      <c r="G53" s="1201"/>
      <c r="H53" s="1202"/>
      <c r="I53" s="361">
        <v>13323</v>
      </c>
      <c r="J53" s="362">
        <v>10065</v>
      </c>
      <c r="K53" s="362">
        <v>4272</v>
      </c>
      <c r="L53" s="362">
        <v>-4826</v>
      </c>
      <c r="M53" s="363">
        <v>-10334</v>
      </c>
    </row>
    <row r="54" spans="2:13" ht="27.75" customHeight="1">
      <c r="B54" s="111" t="s">
        <v>48</v>
      </c>
      <c r="C54" s="112"/>
      <c r="D54" s="112"/>
      <c r="E54" s="113"/>
      <c r="F54" s="113"/>
      <c r="G54" s="113"/>
      <c r="H54" s="113"/>
      <c r="I54" s="114"/>
      <c r="J54" s="114"/>
      <c r="K54" s="114"/>
      <c r="L54" s="114"/>
      <c r="M54" s="114"/>
    </row>
    <row r="55" spans="2:13"/>
  </sheetData>
  <sheetProtection algorithmName="SHA-512" hashValue="7E5N8pKhCoopG6VVofpUI8H4/+U/gPayNnkTufpL6no8Y8tX+4Sij6jE19+Za9AN4c0Us7GvvmvURCxpb0Misw==" saltValue="Y5XZumhpYnp3gTqDAO/d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6"/>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574</v>
      </c>
      <c r="G54" s="119" t="s">
        <v>575</v>
      </c>
      <c r="H54" s="120" t="s">
        <v>576</v>
      </c>
    </row>
    <row r="55" spans="2:8" ht="52.5" customHeight="1">
      <c r="B55" s="121"/>
      <c r="C55" s="1211" t="s">
        <v>50</v>
      </c>
      <c r="D55" s="1211"/>
      <c r="E55" s="1212"/>
      <c r="F55" s="122">
        <v>2899</v>
      </c>
      <c r="G55" s="122">
        <v>5120</v>
      </c>
      <c r="H55" s="123">
        <v>5120</v>
      </c>
    </row>
    <row r="56" spans="2:8" ht="52.5" customHeight="1">
      <c r="B56" s="124"/>
      <c r="C56" s="1213" t="s">
        <v>51</v>
      </c>
      <c r="D56" s="1213"/>
      <c r="E56" s="1214"/>
      <c r="F56" s="125">
        <v>40</v>
      </c>
      <c r="G56" s="125">
        <v>718</v>
      </c>
      <c r="H56" s="126">
        <v>1918</v>
      </c>
    </row>
    <row r="57" spans="2:8" ht="53.25" customHeight="1">
      <c r="B57" s="124"/>
      <c r="C57" s="1215" t="s">
        <v>52</v>
      </c>
      <c r="D57" s="1215"/>
      <c r="E57" s="1216"/>
      <c r="F57" s="127">
        <v>4990</v>
      </c>
      <c r="G57" s="127">
        <v>7380</v>
      </c>
      <c r="H57" s="128">
        <v>7835</v>
      </c>
    </row>
    <row r="58" spans="2:8" ht="45.75" customHeight="1">
      <c r="B58" s="129"/>
      <c r="C58" s="1203" t="s">
        <v>598</v>
      </c>
      <c r="D58" s="1204"/>
      <c r="E58" s="1205"/>
      <c r="F58" s="130">
        <v>1459</v>
      </c>
      <c r="G58" s="130">
        <v>2230</v>
      </c>
      <c r="H58" s="131">
        <v>2326</v>
      </c>
    </row>
    <row r="59" spans="2:8" ht="45.75" customHeight="1">
      <c r="B59" s="129"/>
      <c r="C59" s="1203" t="s">
        <v>599</v>
      </c>
      <c r="D59" s="1204"/>
      <c r="E59" s="1205"/>
      <c r="F59" s="130">
        <v>1105</v>
      </c>
      <c r="G59" s="130">
        <v>1955</v>
      </c>
      <c r="H59" s="131">
        <v>2265</v>
      </c>
    </row>
    <row r="60" spans="2:8" ht="45.75" customHeight="1">
      <c r="B60" s="129"/>
      <c r="C60" s="1203" t="s">
        <v>600</v>
      </c>
      <c r="D60" s="1204"/>
      <c r="E60" s="1205"/>
      <c r="F60" s="130">
        <v>547</v>
      </c>
      <c r="G60" s="130">
        <v>711</v>
      </c>
      <c r="H60" s="131">
        <v>728</v>
      </c>
    </row>
    <row r="61" spans="2:8" ht="45.75" customHeight="1">
      <c r="B61" s="129"/>
      <c r="C61" s="1203" t="s">
        <v>601</v>
      </c>
      <c r="D61" s="1204"/>
      <c r="E61" s="1205"/>
      <c r="F61" s="130">
        <v>500</v>
      </c>
      <c r="G61" s="130">
        <v>486</v>
      </c>
      <c r="H61" s="131">
        <v>492</v>
      </c>
    </row>
    <row r="62" spans="2:8" ht="45.75" customHeight="1" thickBot="1">
      <c r="B62" s="132"/>
      <c r="C62" s="1206" t="s">
        <v>602</v>
      </c>
      <c r="D62" s="1207"/>
      <c r="E62" s="1208"/>
      <c r="F62" s="133">
        <v>160</v>
      </c>
      <c r="G62" s="133">
        <v>460</v>
      </c>
      <c r="H62" s="134">
        <v>460</v>
      </c>
    </row>
    <row r="63" spans="2:8" ht="52.5" customHeight="1" thickBot="1">
      <c r="B63" s="135"/>
      <c r="C63" s="1209" t="s">
        <v>53</v>
      </c>
      <c r="D63" s="1209"/>
      <c r="E63" s="1210"/>
      <c r="F63" s="136">
        <v>7930</v>
      </c>
      <c r="G63" s="136">
        <v>13218</v>
      </c>
      <c r="H63" s="137">
        <v>14874</v>
      </c>
    </row>
    <row r="64" spans="2:8"/>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sheetData>
  <sheetProtection algorithmName="SHA-512" hashValue="i0mmPblaT/caTIe0HhBB7tCccAPlHzMsiFnH/x1Uf6CVYaPHg7OktB8SlGZ3lKS32gP5/fD7Coxp8ymgmiPiuw==" saltValue="EvfPIfqtzW7oEadHPbPm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569</v>
      </c>
      <c r="G2" s="151"/>
      <c r="H2" s="152"/>
    </row>
    <row r="3" spans="1:8">
      <c r="A3" s="148" t="s">
        <v>562</v>
      </c>
      <c r="B3" s="153"/>
      <c r="C3" s="154"/>
      <c r="D3" s="155">
        <v>27802</v>
      </c>
      <c r="E3" s="156"/>
      <c r="F3" s="157">
        <v>45022</v>
      </c>
      <c r="G3" s="158"/>
      <c r="H3" s="159"/>
    </row>
    <row r="4" spans="1:8">
      <c r="A4" s="160"/>
      <c r="B4" s="161"/>
      <c r="C4" s="162"/>
      <c r="D4" s="163">
        <v>7122</v>
      </c>
      <c r="E4" s="164"/>
      <c r="F4" s="165">
        <v>25247</v>
      </c>
      <c r="G4" s="166"/>
      <c r="H4" s="167"/>
    </row>
    <row r="5" spans="1:8">
      <c r="A5" s="148" t="s">
        <v>564</v>
      </c>
      <c r="B5" s="153"/>
      <c r="C5" s="154"/>
      <c r="D5" s="155">
        <v>11497</v>
      </c>
      <c r="E5" s="156"/>
      <c r="F5" s="157">
        <v>46035</v>
      </c>
      <c r="G5" s="158"/>
      <c r="H5" s="159"/>
    </row>
    <row r="6" spans="1:8">
      <c r="A6" s="160"/>
      <c r="B6" s="161"/>
      <c r="C6" s="162"/>
      <c r="D6" s="163">
        <v>4544</v>
      </c>
      <c r="E6" s="164"/>
      <c r="F6" s="165">
        <v>25158</v>
      </c>
      <c r="G6" s="166"/>
      <c r="H6" s="167"/>
    </row>
    <row r="7" spans="1:8">
      <c r="A7" s="148" t="s">
        <v>565</v>
      </c>
      <c r="B7" s="153"/>
      <c r="C7" s="154"/>
      <c r="D7" s="155">
        <v>16949</v>
      </c>
      <c r="E7" s="156"/>
      <c r="F7" s="157">
        <v>43261</v>
      </c>
      <c r="G7" s="158"/>
      <c r="H7" s="159"/>
    </row>
    <row r="8" spans="1:8">
      <c r="A8" s="160"/>
      <c r="B8" s="161"/>
      <c r="C8" s="162"/>
      <c r="D8" s="163">
        <v>6821</v>
      </c>
      <c r="E8" s="164"/>
      <c r="F8" s="165">
        <v>24721</v>
      </c>
      <c r="G8" s="166"/>
      <c r="H8" s="167"/>
    </row>
    <row r="9" spans="1:8">
      <c r="A9" s="148" t="s">
        <v>566</v>
      </c>
      <c r="B9" s="153"/>
      <c r="C9" s="154"/>
      <c r="D9" s="155">
        <v>14150</v>
      </c>
      <c r="E9" s="156"/>
      <c r="F9" s="157">
        <v>40626</v>
      </c>
      <c r="G9" s="158"/>
      <c r="H9" s="159"/>
    </row>
    <row r="10" spans="1:8">
      <c r="A10" s="160"/>
      <c r="B10" s="161"/>
      <c r="C10" s="162"/>
      <c r="D10" s="163">
        <v>6695</v>
      </c>
      <c r="E10" s="164"/>
      <c r="F10" s="165">
        <v>24279</v>
      </c>
      <c r="G10" s="166"/>
      <c r="H10" s="167"/>
    </row>
    <row r="11" spans="1:8">
      <c r="A11" s="148" t="s">
        <v>567</v>
      </c>
      <c r="B11" s="153"/>
      <c r="C11" s="154"/>
      <c r="D11" s="155">
        <v>21754</v>
      </c>
      <c r="E11" s="156"/>
      <c r="F11" s="157">
        <v>46133</v>
      </c>
      <c r="G11" s="158"/>
      <c r="H11" s="159"/>
    </row>
    <row r="12" spans="1:8">
      <c r="A12" s="160"/>
      <c r="B12" s="161"/>
      <c r="C12" s="168"/>
      <c r="D12" s="163">
        <v>10849</v>
      </c>
      <c r="E12" s="164"/>
      <c r="F12" s="165">
        <v>27280</v>
      </c>
      <c r="G12" s="166"/>
      <c r="H12" s="167"/>
    </row>
    <row r="13" spans="1:8">
      <c r="A13" s="148"/>
      <c r="B13" s="153"/>
      <c r="C13" s="169"/>
      <c r="D13" s="170">
        <v>18430</v>
      </c>
      <c r="E13" s="171"/>
      <c r="F13" s="172">
        <v>44215</v>
      </c>
      <c r="G13" s="173"/>
      <c r="H13" s="159"/>
    </row>
    <row r="14" spans="1:8">
      <c r="A14" s="160"/>
      <c r="B14" s="161"/>
      <c r="C14" s="162"/>
      <c r="D14" s="163">
        <v>7206</v>
      </c>
      <c r="E14" s="164"/>
      <c r="F14" s="165">
        <v>25337</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0.27</v>
      </c>
      <c r="C19" s="174">
        <f>ROUND(VALUE(SUBSTITUTE(実質収支比率等に係る経年分析!G$48,"▲","-")),2)</f>
        <v>0.71</v>
      </c>
      <c r="D19" s="174">
        <f>ROUND(VALUE(SUBSTITUTE(実質収支比率等に係る経年分析!H$48,"▲","-")),2)</f>
        <v>1.86</v>
      </c>
      <c r="E19" s="174">
        <f>ROUND(VALUE(SUBSTITUTE(実質収支比率等に係る経年分析!I$48,"▲","-")),2)</f>
        <v>5.0599999999999996</v>
      </c>
      <c r="F19" s="174">
        <f>ROUND(VALUE(SUBSTITUTE(実質収支比率等に係る経年分析!J$48,"▲","-")),2)</f>
        <v>2.2000000000000002</v>
      </c>
    </row>
    <row r="20" spans="1:11">
      <c r="A20" s="174" t="s">
        <v>57</v>
      </c>
      <c r="B20" s="174">
        <f>ROUND(VALUE(SUBSTITUTE(実質収支比率等に係る経年分析!F$47,"▲","-")),2)</f>
        <v>6.22</v>
      </c>
      <c r="C20" s="174">
        <f>ROUND(VALUE(SUBSTITUTE(実質収支比率等に係る経年分析!G$47,"▲","-")),2)</f>
        <v>6.5</v>
      </c>
      <c r="D20" s="174">
        <f>ROUND(VALUE(SUBSTITUTE(実質収支比率等に係る経年分析!H$47,"▲","-")),2)</f>
        <v>6.73</v>
      </c>
      <c r="E20" s="174">
        <f>ROUND(VALUE(SUBSTITUTE(実質収支比率等に係る経年分析!I$47,"▲","-")),2)</f>
        <v>11.38</v>
      </c>
      <c r="F20" s="174">
        <f>ROUND(VALUE(SUBSTITUTE(実質収支比率等に係る経年分析!J$47,"▲","-")),2)</f>
        <v>11.6</v>
      </c>
    </row>
    <row r="21" spans="1:11">
      <c r="A21" s="174" t="s">
        <v>58</v>
      </c>
      <c r="B21" s="174">
        <f>IF(ISNUMBER(VALUE(SUBSTITUTE(実質収支比率等に係る経年分析!F$49,"▲","-"))),ROUND(VALUE(SUBSTITUTE(実質収支比率等に係る経年分析!F$49,"▲","-")),2),NA())</f>
        <v>0.06</v>
      </c>
      <c r="C21" s="174">
        <f>IF(ISNUMBER(VALUE(SUBSTITUTE(実質収支比率等に係る経年分析!G$49,"▲","-"))),ROUND(VALUE(SUBSTITUTE(実質収支比率等に係る経年分析!G$49,"▲","-")),2),NA())</f>
        <v>0.76</v>
      </c>
      <c r="D21" s="174">
        <f>IF(ISNUMBER(VALUE(SUBSTITUTE(実質収支比率等に係る経年分析!H$49,"▲","-"))),ROUND(VALUE(SUBSTITUTE(実質収支比率等に係る経年分析!H$49,"▲","-")),2),NA())</f>
        <v>1.1599999999999999</v>
      </c>
      <c r="E21" s="174">
        <f>IF(ISNUMBER(VALUE(SUBSTITUTE(実質収支比率等に係る経年分析!I$49,"▲","-"))),ROUND(VALUE(SUBSTITUTE(実質収支比率等に係る経年分析!I$49,"▲","-")),2),NA())</f>
        <v>7.22</v>
      </c>
      <c r="F21" s="174">
        <f>IF(ISNUMBER(VALUE(SUBSTITUTE(実質収支比率等に係る経年分析!J$49,"▲","-"))),ROUND(VALUE(SUBSTITUTE(実質収支比率等に係る経年分析!J$49,"▲","-")),2),NA())</f>
        <v>-2.96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土地取得事業特別会計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自転車競技事業特別会計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c r="A32" s="175" t="str">
        <f>IF(連結実質赤字比率に係る赤字・黒字の構成分析!C$38="",NA(),連結実質赤字比率に係る赤字・黒字の構成分析!C$38)</f>
        <v>国民健康保険事業特別会計</v>
      </c>
      <c r="B32" s="175">
        <f>IF(ROUND(VALUE(SUBSTITUTE(連結実質赤字比率に係る赤字・黒字の構成分析!F$38,"▲", "-")), 2) &lt; 0, ABS(ROUND(VALUE(SUBSTITUTE(連結実質赤字比率に係る赤字・黒字の構成分析!F$38,"▲", "-")), 2)), NA())</f>
        <v>0.91</v>
      </c>
      <c r="C32" s="175" t="e">
        <f>IF(ROUND(VALUE(SUBSTITUTE(連結実質赤字比率に係る赤字・黒字の構成分析!F$38,"▲", "-")), 2) &gt;= 0, ABS(ROUND(VALUE(SUBSTITUTE(連結実質赤字比率に係る赤字・黒字の構成分析!F$38,"▲", "-")), 2)), NA())</f>
        <v>#N/A</v>
      </c>
      <c r="D32" s="175">
        <f>IF(ROUND(VALUE(SUBSTITUTE(連結実質赤字比率に係る赤字・黒字の構成分析!G$38,"▲", "-")), 2) &lt; 0, ABS(ROUND(VALUE(SUBSTITUTE(連結実質赤字比率に係る赤字・黒字の構成分析!G$38,"▲", "-")), 2)), NA())</f>
        <v>0.31</v>
      </c>
      <c r="E32" s="175" t="e">
        <f>IF(ROUND(VALUE(SUBSTITUTE(連結実質赤字比率に係る赤字・黒字の構成分析!G$38,"▲", "-")), 2) &gt;= 0, ABS(ROUND(VALUE(SUBSTITUTE(連結実質赤字比率に係る赤字・黒字の構成分析!G$38,"▲", "-")), 2)), NA())</f>
        <v>#N/A</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0.44</v>
      </c>
    </row>
    <row r="33" spans="1:16">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1.1100000000000001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0.52</v>
      </c>
    </row>
    <row r="34" spans="1:16">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5.0599999999999996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2.19</v>
      </c>
    </row>
    <row r="35" spans="1:16">
      <c r="A35" s="175" t="str">
        <f>IF(連結実質赤字比率に係る赤字・黒字の構成分析!C$35="",NA(),連結実質赤字比率に係る赤字・黒字の構成分析!C$35)</f>
        <v>上水道事業会計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2.41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3.31</v>
      </c>
    </row>
    <row r="36" spans="1:16">
      <c r="A36" s="175" t="str">
        <f>IF(連結実質赤字比率に係る赤字・黒字の構成分析!C$34="",NA(),連結実質赤字比率に係る赤字・黒字の構成分析!C$34)</f>
        <v>病院事業会計</v>
      </c>
      <c r="B36" s="175">
        <f>IF(ROUND(VALUE(SUBSTITUTE(連結実質赤字比率に係る赤字・黒字の構成分析!F$34,"▲", "-")), 2) &lt; 0, ABS(ROUND(VALUE(SUBSTITUTE(連結実質赤字比率に係る赤字・黒字の構成分析!F$34,"▲", "-")), 2)), NA())</f>
        <v>0.36</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1.29</v>
      </c>
      <c r="E36" s="175" t="e">
        <f>IF(ROUND(VALUE(SUBSTITUTE(連結実質赤字比率に係る赤字・黒字の構成分析!G$34,"▲", "-")), 2) &gt;= 0, ABS(ROUND(VALUE(SUBSTITUTE(連結実質赤字比率に係る赤字・黒字の構成分析!G$34,"▲", "-")), 2)), NA())</f>
        <v>#N/A</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3.88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6.75</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8640</v>
      </c>
      <c r="E42" s="176"/>
      <c r="F42" s="176"/>
      <c r="G42" s="176">
        <f>'実質公債費比率（分子）の構造'!L$52</f>
        <v>8264</v>
      </c>
      <c r="H42" s="176"/>
      <c r="I42" s="176"/>
      <c r="J42" s="176">
        <f>'実質公債費比率（分子）の構造'!M$52</f>
        <v>8181</v>
      </c>
      <c r="K42" s="176"/>
      <c r="L42" s="176"/>
      <c r="M42" s="176">
        <f>'実質公債費比率（分子）の構造'!N$52</f>
        <v>7790</v>
      </c>
      <c r="N42" s="176"/>
      <c r="O42" s="176"/>
      <c r="P42" s="176">
        <f>'実質公債費比率（分子）の構造'!O$52</f>
        <v>7634</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51</v>
      </c>
      <c r="C44" s="176"/>
      <c r="D44" s="176"/>
      <c r="E44" s="176">
        <f>'実質公債費比率（分子）の構造'!L$50</f>
        <v>51</v>
      </c>
      <c r="F44" s="176"/>
      <c r="G44" s="176"/>
      <c r="H44" s="176">
        <f>'実質公債費比率（分子）の構造'!M$50</f>
        <v>51</v>
      </c>
      <c r="I44" s="176"/>
      <c r="J44" s="176"/>
      <c r="K44" s="176">
        <f>'実質公債費比率（分子）の構造'!N$50</f>
        <v>51</v>
      </c>
      <c r="L44" s="176"/>
      <c r="M44" s="176"/>
      <c r="N44" s="176">
        <f>'実質公債費比率（分子）の構造'!O$50</f>
        <v>51</v>
      </c>
      <c r="O44" s="176"/>
      <c r="P44" s="176"/>
    </row>
    <row r="45" spans="1:16">
      <c r="A45" s="176" t="s">
        <v>68</v>
      </c>
      <c r="B45" s="176">
        <f>'実質公債費比率（分子）の構造'!K$49</f>
        <v>966</v>
      </c>
      <c r="C45" s="176"/>
      <c r="D45" s="176"/>
      <c r="E45" s="176">
        <f>'実質公債費比率（分子）の構造'!L$49</f>
        <v>728</v>
      </c>
      <c r="F45" s="176"/>
      <c r="G45" s="176"/>
      <c r="H45" s="176">
        <f>'実質公債費比率（分子）の構造'!M$49</f>
        <v>446</v>
      </c>
      <c r="I45" s="176"/>
      <c r="J45" s="176"/>
      <c r="K45" s="176">
        <f>'実質公債費比率（分子）の構造'!N$49</f>
        <v>262</v>
      </c>
      <c r="L45" s="176"/>
      <c r="M45" s="176"/>
      <c r="N45" s="176">
        <f>'実質公債費比率（分子）の構造'!O$49</f>
        <v>77</v>
      </c>
      <c r="O45" s="176"/>
      <c r="P45" s="176"/>
    </row>
    <row r="46" spans="1:16">
      <c r="A46" s="176" t="s">
        <v>69</v>
      </c>
      <c r="B46" s="176">
        <f>'実質公債費比率（分子）の構造'!K$48</f>
        <v>2647</v>
      </c>
      <c r="C46" s="176"/>
      <c r="D46" s="176"/>
      <c r="E46" s="176">
        <f>'実質公債費比率（分子）の構造'!L$48</f>
        <v>2646</v>
      </c>
      <c r="F46" s="176"/>
      <c r="G46" s="176"/>
      <c r="H46" s="176">
        <f>'実質公債費比率（分子）の構造'!M$48</f>
        <v>2651</v>
      </c>
      <c r="I46" s="176"/>
      <c r="J46" s="176"/>
      <c r="K46" s="176">
        <f>'実質公債費比率（分子）の構造'!N$48</f>
        <v>2608</v>
      </c>
      <c r="L46" s="176"/>
      <c r="M46" s="176"/>
      <c r="N46" s="176">
        <f>'実質公債費比率（分子）の構造'!O$48</f>
        <v>2586</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7883</v>
      </c>
      <c r="C49" s="176"/>
      <c r="D49" s="176"/>
      <c r="E49" s="176">
        <f>'実質公債費比率（分子）の構造'!L$45</f>
        <v>7426</v>
      </c>
      <c r="F49" s="176"/>
      <c r="G49" s="176"/>
      <c r="H49" s="176">
        <f>'実質公債費比率（分子）の構造'!M$45</f>
        <v>7273</v>
      </c>
      <c r="I49" s="176"/>
      <c r="J49" s="176"/>
      <c r="K49" s="176">
        <f>'実質公債費比率（分子）の構造'!N$45</f>
        <v>6696</v>
      </c>
      <c r="L49" s="176"/>
      <c r="M49" s="176"/>
      <c r="N49" s="176">
        <f>'実質公債費比率（分子）の構造'!O$45</f>
        <v>7824</v>
      </c>
      <c r="O49" s="176"/>
      <c r="P49" s="176"/>
    </row>
    <row r="50" spans="1:16">
      <c r="A50" s="176" t="s">
        <v>73</v>
      </c>
      <c r="B50" s="176" t="e">
        <f>NA()</f>
        <v>#N/A</v>
      </c>
      <c r="C50" s="176">
        <f>IF(ISNUMBER('実質公債費比率（分子）の構造'!K$53),'実質公債費比率（分子）の構造'!K$53,NA())</f>
        <v>2907</v>
      </c>
      <c r="D50" s="176" t="e">
        <f>NA()</f>
        <v>#N/A</v>
      </c>
      <c r="E50" s="176" t="e">
        <f>NA()</f>
        <v>#N/A</v>
      </c>
      <c r="F50" s="176">
        <f>IF(ISNUMBER('実質公債費比率（分子）の構造'!L$53),'実質公債費比率（分子）の構造'!L$53,NA())</f>
        <v>2587</v>
      </c>
      <c r="G50" s="176" t="e">
        <f>NA()</f>
        <v>#N/A</v>
      </c>
      <c r="H50" s="176" t="e">
        <f>NA()</f>
        <v>#N/A</v>
      </c>
      <c r="I50" s="176">
        <f>IF(ISNUMBER('実質公債費比率（分子）の構造'!M$53),'実質公債費比率（分子）の構造'!M$53,NA())</f>
        <v>2240</v>
      </c>
      <c r="J50" s="176" t="e">
        <f>NA()</f>
        <v>#N/A</v>
      </c>
      <c r="K50" s="176" t="e">
        <f>NA()</f>
        <v>#N/A</v>
      </c>
      <c r="L50" s="176">
        <f>IF(ISNUMBER('実質公債費比率（分子）の構造'!N$53),'実質公債費比率（分子）の構造'!N$53,NA())</f>
        <v>1827</v>
      </c>
      <c r="M50" s="176" t="e">
        <f>NA()</f>
        <v>#N/A</v>
      </c>
      <c r="N50" s="176" t="e">
        <f>NA()</f>
        <v>#N/A</v>
      </c>
      <c r="O50" s="176">
        <f>IF(ISNUMBER('実質公債費比率（分子）の構造'!O$53),'実質公債費比率（分子）の構造'!O$53,NA())</f>
        <v>2904</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75308</v>
      </c>
      <c r="E56" s="175"/>
      <c r="F56" s="175"/>
      <c r="G56" s="175">
        <f>'将来負担比率（分子）の構造'!J$52</f>
        <v>73280</v>
      </c>
      <c r="H56" s="175"/>
      <c r="I56" s="175"/>
      <c r="J56" s="175">
        <f>'将来負担比率（分子）の構造'!K$52</f>
        <v>71586</v>
      </c>
      <c r="K56" s="175"/>
      <c r="L56" s="175"/>
      <c r="M56" s="175">
        <f>'将来負担比率（分子）の構造'!L$52</f>
        <v>69406</v>
      </c>
      <c r="N56" s="175"/>
      <c r="O56" s="175"/>
      <c r="P56" s="175">
        <f>'将来負担比率（分子）の構造'!M$52</f>
        <v>66592</v>
      </c>
    </row>
    <row r="57" spans="1:16">
      <c r="A57" s="175" t="s">
        <v>44</v>
      </c>
      <c r="B57" s="175"/>
      <c r="C57" s="175"/>
      <c r="D57" s="175">
        <f>'将来負担比率（分子）の構造'!I$51</f>
        <v>11248</v>
      </c>
      <c r="E57" s="175"/>
      <c r="F57" s="175"/>
      <c r="G57" s="175">
        <f>'将来負担比率（分子）の構造'!J$51</f>
        <v>10894</v>
      </c>
      <c r="H57" s="175"/>
      <c r="I57" s="175"/>
      <c r="J57" s="175">
        <f>'将来負担比率（分子）の構造'!K$51</f>
        <v>10720</v>
      </c>
      <c r="K57" s="175"/>
      <c r="L57" s="175"/>
      <c r="M57" s="175">
        <f>'将来負担比率（分子）の構造'!L$51</f>
        <v>11172</v>
      </c>
      <c r="N57" s="175"/>
      <c r="O57" s="175"/>
      <c r="P57" s="175">
        <f>'将来負担比率（分子）の構造'!M$51</f>
        <v>11622</v>
      </c>
    </row>
    <row r="58" spans="1:16">
      <c r="A58" s="175" t="s">
        <v>43</v>
      </c>
      <c r="B58" s="175"/>
      <c r="C58" s="175"/>
      <c r="D58" s="175">
        <f>'将来負担比率（分子）の構造'!I$50</f>
        <v>7978</v>
      </c>
      <c r="E58" s="175"/>
      <c r="F58" s="175"/>
      <c r="G58" s="175">
        <f>'将来負担比率（分子）の構造'!J$50</f>
        <v>9513</v>
      </c>
      <c r="H58" s="175"/>
      <c r="I58" s="175"/>
      <c r="J58" s="175">
        <f>'将来負担比率（分子）の構造'!K$50</f>
        <v>11040</v>
      </c>
      <c r="K58" s="175"/>
      <c r="L58" s="175"/>
      <c r="M58" s="175">
        <f>'将来負担比率（分子）の構造'!L$50</f>
        <v>16659</v>
      </c>
      <c r="N58" s="175"/>
      <c r="O58" s="175"/>
      <c r="P58" s="175">
        <f>'将来負担比率（分子）の構造'!M$50</f>
        <v>18793</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9079</v>
      </c>
      <c r="C62" s="175"/>
      <c r="D62" s="175"/>
      <c r="E62" s="175">
        <f>'将来負担比率（分子）の構造'!J$45</f>
        <v>9278</v>
      </c>
      <c r="F62" s="175"/>
      <c r="G62" s="175"/>
      <c r="H62" s="175">
        <f>'将来負担比率（分子）の構造'!K$45</f>
        <v>8967</v>
      </c>
      <c r="I62" s="175"/>
      <c r="J62" s="175"/>
      <c r="K62" s="175">
        <f>'将来負担比率（分子）の構造'!L$45</f>
        <v>9270</v>
      </c>
      <c r="L62" s="175"/>
      <c r="M62" s="175"/>
      <c r="N62" s="175">
        <f>'将来負担比率（分子）の構造'!M$45</f>
        <v>8992</v>
      </c>
      <c r="O62" s="175"/>
      <c r="P62" s="175"/>
    </row>
    <row r="63" spans="1:16">
      <c r="A63" s="175" t="s">
        <v>36</v>
      </c>
      <c r="B63" s="175">
        <f>'将来負担比率（分子）の構造'!I$44</f>
        <v>2193</v>
      </c>
      <c r="C63" s="175"/>
      <c r="D63" s="175"/>
      <c r="E63" s="175">
        <f>'将来負担比率（分子）の構造'!J$44</f>
        <v>1757</v>
      </c>
      <c r="F63" s="175"/>
      <c r="G63" s="175"/>
      <c r="H63" s="175">
        <f>'将来負担比率（分子）の構造'!K$44</f>
        <v>1841</v>
      </c>
      <c r="I63" s="175"/>
      <c r="J63" s="175"/>
      <c r="K63" s="175">
        <f>'将来負担比率（分子）の構造'!L$44</f>
        <v>2005</v>
      </c>
      <c r="L63" s="175"/>
      <c r="M63" s="175"/>
      <c r="N63" s="175">
        <f>'将来負担比率（分子）の構造'!M$44</f>
        <v>2714</v>
      </c>
      <c r="O63" s="175"/>
      <c r="P63" s="175"/>
    </row>
    <row r="64" spans="1:16">
      <c r="A64" s="175" t="s">
        <v>35</v>
      </c>
      <c r="B64" s="175">
        <f>'将来負担比率（分子）の構造'!I$43</f>
        <v>26647</v>
      </c>
      <c r="C64" s="175"/>
      <c r="D64" s="175"/>
      <c r="E64" s="175">
        <f>'将来負担比率（分子）の構造'!J$43</f>
        <v>26898</v>
      </c>
      <c r="F64" s="175"/>
      <c r="G64" s="175"/>
      <c r="H64" s="175">
        <f>'将来負担比率（分子）の構造'!K$43</f>
        <v>24488</v>
      </c>
      <c r="I64" s="175"/>
      <c r="J64" s="175"/>
      <c r="K64" s="175">
        <f>'将来負担比率（分子）の構造'!L$43</f>
        <v>22823</v>
      </c>
      <c r="L64" s="175"/>
      <c r="M64" s="175"/>
      <c r="N64" s="175">
        <f>'将来負担比率（分子）の構造'!M$43</f>
        <v>21534</v>
      </c>
      <c r="O64" s="175"/>
      <c r="P64" s="175"/>
    </row>
    <row r="65" spans="1:16">
      <c r="A65" s="175" t="s">
        <v>34</v>
      </c>
      <c r="B65" s="175">
        <f>'将来負担比率（分子）の構造'!I$42</f>
        <v>196</v>
      </c>
      <c r="C65" s="175"/>
      <c r="D65" s="175"/>
      <c r="E65" s="175">
        <f>'将来負担比率（分子）の構造'!J$42</f>
        <v>148</v>
      </c>
      <c r="F65" s="175"/>
      <c r="G65" s="175"/>
      <c r="H65" s="175">
        <f>'将来負担比率（分子）の構造'!K$42</f>
        <v>100</v>
      </c>
      <c r="I65" s="175"/>
      <c r="J65" s="175"/>
      <c r="K65" s="175">
        <f>'将来負担比率（分子）の構造'!L$42</f>
        <v>51</v>
      </c>
      <c r="L65" s="175"/>
      <c r="M65" s="175"/>
      <c r="N65" s="175" t="str">
        <f>'将来負担比率（分子）の構造'!M$42</f>
        <v>-</v>
      </c>
      <c r="O65" s="175"/>
      <c r="P65" s="175"/>
    </row>
    <row r="66" spans="1:16">
      <c r="A66" s="175" t="s">
        <v>33</v>
      </c>
      <c r="B66" s="175">
        <f>'将来負担比率（分子）の構造'!I$41</f>
        <v>69742</v>
      </c>
      <c r="C66" s="175"/>
      <c r="D66" s="175"/>
      <c r="E66" s="175">
        <f>'将来負担比率（分子）の構造'!J$41</f>
        <v>65672</v>
      </c>
      <c r="F66" s="175"/>
      <c r="G66" s="175"/>
      <c r="H66" s="175">
        <f>'将来負担比率（分子）の構造'!K$41</f>
        <v>62223</v>
      </c>
      <c r="I66" s="175"/>
      <c r="J66" s="175"/>
      <c r="K66" s="175">
        <f>'将来負担比率（分子）の構造'!L$41</f>
        <v>58262</v>
      </c>
      <c r="L66" s="175"/>
      <c r="M66" s="175"/>
      <c r="N66" s="175">
        <f>'将来負担比率（分子）の構造'!M$41</f>
        <v>53433</v>
      </c>
      <c r="O66" s="175"/>
      <c r="P66" s="175"/>
    </row>
    <row r="67" spans="1:16">
      <c r="A67" s="175" t="s">
        <v>77</v>
      </c>
      <c r="B67" s="175" t="e">
        <f>NA()</f>
        <v>#N/A</v>
      </c>
      <c r="C67" s="175">
        <f>IF(ISNUMBER('将来負担比率（分子）の構造'!I$53), IF('将来負担比率（分子）の構造'!I$53 &lt; 0, 0, '将来負担比率（分子）の構造'!I$53), NA())</f>
        <v>13323</v>
      </c>
      <c r="D67" s="175" t="e">
        <f>NA()</f>
        <v>#N/A</v>
      </c>
      <c r="E67" s="175" t="e">
        <f>NA()</f>
        <v>#N/A</v>
      </c>
      <c r="F67" s="175">
        <f>IF(ISNUMBER('将来負担比率（分子）の構造'!J$53), IF('将来負担比率（分子）の構造'!J$53 &lt; 0, 0, '将来負担比率（分子）の構造'!J$53), NA())</f>
        <v>10065</v>
      </c>
      <c r="G67" s="175" t="e">
        <f>NA()</f>
        <v>#N/A</v>
      </c>
      <c r="H67" s="175" t="e">
        <f>NA()</f>
        <v>#N/A</v>
      </c>
      <c r="I67" s="175">
        <f>IF(ISNUMBER('将来負担比率（分子）の構造'!K$53), IF('将来負担比率（分子）の構造'!K$53 &lt; 0, 0, '将来負担比率（分子）の構造'!K$53), NA())</f>
        <v>4272</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2899</v>
      </c>
      <c r="C72" s="179">
        <f>基金残高に係る経年分析!G55</f>
        <v>5120</v>
      </c>
      <c r="D72" s="179">
        <f>基金残高に係る経年分析!H55</f>
        <v>5120</v>
      </c>
    </row>
    <row r="73" spans="1:16">
      <c r="A73" s="178" t="s">
        <v>80</v>
      </c>
      <c r="B73" s="179">
        <f>基金残高に係る経年分析!F56</f>
        <v>40</v>
      </c>
      <c r="C73" s="179">
        <f>基金残高に係る経年分析!G56</f>
        <v>718</v>
      </c>
      <c r="D73" s="179">
        <f>基金残高に係る経年分析!H56</f>
        <v>1918</v>
      </c>
    </row>
    <row r="74" spans="1:16">
      <c r="A74" s="178" t="s">
        <v>81</v>
      </c>
      <c r="B74" s="179">
        <f>基金残高に係る経年分析!F57</f>
        <v>4990</v>
      </c>
      <c r="C74" s="179">
        <f>基金残高に係る経年分析!G57</f>
        <v>7380</v>
      </c>
      <c r="D74" s="179">
        <f>基金残高に係る経年分析!H57</f>
        <v>7835</v>
      </c>
    </row>
  </sheetData>
  <sheetProtection algorithmName="SHA-512" hashValue="ebXHeGHytvgWt8oHNvML/lLaflp5bqbwTL7QbTSY7hWZM3vSIemaNEdvQO9aofaiQ9N9/m2r/ybZic71nPoidQ==" saltValue="/wfS9ThjcIrXECEaNVNCG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25329865</v>
      </c>
      <c r="S5" s="613"/>
      <c r="T5" s="613"/>
      <c r="U5" s="613"/>
      <c r="V5" s="613"/>
      <c r="W5" s="613"/>
      <c r="X5" s="613"/>
      <c r="Y5" s="614"/>
      <c r="Z5" s="615">
        <v>29.6</v>
      </c>
      <c r="AA5" s="615"/>
      <c r="AB5" s="615"/>
      <c r="AC5" s="615"/>
      <c r="AD5" s="616">
        <v>23325917</v>
      </c>
      <c r="AE5" s="616"/>
      <c r="AF5" s="616"/>
      <c r="AG5" s="616"/>
      <c r="AH5" s="616"/>
      <c r="AI5" s="616"/>
      <c r="AJ5" s="616"/>
      <c r="AK5" s="616"/>
      <c r="AL5" s="617">
        <v>53.2</v>
      </c>
      <c r="AM5" s="618"/>
      <c r="AN5" s="618"/>
      <c r="AO5" s="619"/>
      <c r="AP5" s="609" t="s">
        <v>230</v>
      </c>
      <c r="AQ5" s="610"/>
      <c r="AR5" s="610"/>
      <c r="AS5" s="610"/>
      <c r="AT5" s="610"/>
      <c r="AU5" s="610"/>
      <c r="AV5" s="610"/>
      <c r="AW5" s="610"/>
      <c r="AX5" s="610"/>
      <c r="AY5" s="610"/>
      <c r="AZ5" s="610"/>
      <c r="BA5" s="610"/>
      <c r="BB5" s="610"/>
      <c r="BC5" s="610"/>
      <c r="BD5" s="610"/>
      <c r="BE5" s="610"/>
      <c r="BF5" s="611"/>
      <c r="BG5" s="623">
        <v>23323991</v>
      </c>
      <c r="BH5" s="624"/>
      <c r="BI5" s="624"/>
      <c r="BJ5" s="624"/>
      <c r="BK5" s="624"/>
      <c r="BL5" s="624"/>
      <c r="BM5" s="624"/>
      <c r="BN5" s="625"/>
      <c r="BO5" s="626">
        <v>92.1</v>
      </c>
      <c r="BP5" s="626"/>
      <c r="BQ5" s="626"/>
      <c r="BR5" s="626"/>
      <c r="BS5" s="627">
        <v>180682</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366360</v>
      </c>
      <c r="S6" s="624"/>
      <c r="T6" s="624"/>
      <c r="U6" s="624"/>
      <c r="V6" s="624"/>
      <c r="W6" s="624"/>
      <c r="X6" s="624"/>
      <c r="Y6" s="625"/>
      <c r="Z6" s="626">
        <v>0.4</v>
      </c>
      <c r="AA6" s="626"/>
      <c r="AB6" s="626"/>
      <c r="AC6" s="626"/>
      <c r="AD6" s="627">
        <v>366360</v>
      </c>
      <c r="AE6" s="627"/>
      <c r="AF6" s="627"/>
      <c r="AG6" s="627"/>
      <c r="AH6" s="627"/>
      <c r="AI6" s="627"/>
      <c r="AJ6" s="627"/>
      <c r="AK6" s="627"/>
      <c r="AL6" s="628">
        <v>0.8</v>
      </c>
      <c r="AM6" s="629"/>
      <c r="AN6" s="629"/>
      <c r="AO6" s="630"/>
      <c r="AP6" s="620" t="s">
        <v>235</v>
      </c>
      <c r="AQ6" s="621"/>
      <c r="AR6" s="621"/>
      <c r="AS6" s="621"/>
      <c r="AT6" s="621"/>
      <c r="AU6" s="621"/>
      <c r="AV6" s="621"/>
      <c r="AW6" s="621"/>
      <c r="AX6" s="621"/>
      <c r="AY6" s="621"/>
      <c r="AZ6" s="621"/>
      <c r="BA6" s="621"/>
      <c r="BB6" s="621"/>
      <c r="BC6" s="621"/>
      <c r="BD6" s="621"/>
      <c r="BE6" s="621"/>
      <c r="BF6" s="622"/>
      <c r="BG6" s="623">
        <v>23323991</v>
      </c>
      <c r="BH6" s="624"/>
      <c r="BI6" s="624"/>
      <c r="BJ6" s="624"/>
      <c r="BK6" s="624"/>
      <c r="BL6" s="624"/>
      <c r="BM6" s="624"/>
      <c r="BN6" s="625"/>
      <c r="BO6" s="626">
        <v>92.1</v>
      </c>
      <c r="BP6" s="626"/>
      <c r="BQ6" s="626"/>
      <c r="BR6" s="626"/>
      <c r="BS6" s="627">
        <v>180682</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401592</v>
      </c>
      <c r="CS6" s="624"/>
      <c r="CT6" s="624"/>
      <c r="CU6" s="624"/>
      <c r="CV6" s="624"/>
      <c r="CW6" s="624"/>
      <c r="CX6" s="624"/>
      <c r="CY6" s="625"/>
      <c r="CZ6" s="617">
        <v>0.5</v>
      </c>
      <c r="DA6" s="618"/>
      <c r="DB6" s="618"/>
      <c r="DC6" s="634"/>
      <c r="DD6" s="632" t="s">
        <v>237</v>
      </c>
      <c r="DE6" s="624"/>
      <c r="DF6" s="624"/>
      <c r="DG6" s="624"/>
      <c r="DH6" s="624"/>
      <c r="DI6" s="624"/>
      <c r="DJ6" s="624"/>
      <c r="DK6" s="624"/>
      <c r="DL6" s="624"/>
      <c r="DM6" s="624"/>
      <c r="DN6" s="624"/>
      <c r="DO6" s="624"/>
      <c r="DP6" s="625"/>
      <c r="DQ6" s="632">
        <v>401592</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22923</v>
      </c>
      <c r="S7" s="624"/>
      <c r="T7" s="624"/>
      <c r="U7" s="624"/>
      <c r="V7" s="624"/>
      <c r="W7" s="624"/>
      <c r="X7" s="624"/>
      <c r="Y7" s="625"/>
      <c r="Z7" s="626">
        <v>0</v>
      </c>
      <c r="AA7" s="626"/>
      <c r="AB7" s="626"/>
      <c r="AC7" s="626"/>
      <c r="AD7" s="627">
        <v>22923</v>
      </c>
      <c r="AE7" s="627"/>
      <c r="AF7" s="627"/>
      <c r="AG7" s="627"/>
      <c r="AH7" s="627"/>
      <c r="AI7" s="627"/>
      <c r="AJ7" s="627"/>
      <c r="AK7" s="627"/>
      <c r="AL7" s="628">
        <v>0.1</v>
      </c>
      <c r="AM7" s="629"/>
      <c r="AN7" s="629"/>
      <c r="AO7" s="630"/>
      <c r="AP7" s="620" t="s">
        <v>239</v>
      </c>
      <c r="AQ7" s="621"/>
      <c r="AR7" s="621"/>
      <c r="AS7" s="621"/>
      <c r="AT7" s="621"/>
      <c r="AU7" s="621"/>
      <c r="AV7" s="621"/>
      <c r="AW7" s="621"/>
      <c r="AX7" s="621"/>
      <c r="AY7" s="621"/>
      <c r="AZ7" s="621"/>
      <c r="BA7" s="621"/>
      <c r="BB7" s="621"/>
      <c r="BC7" s="621"/>
      <c r="BD7" s="621"/>
      <c r="BE7" s="621"/>
      <c r="BF7" s="622"/>
      <c r="BG7" s="623">
        <v>10932329</v>
      </c>
      <c r="BH7" s="624"/>
      <c r="BI7" s="624"/>
      <c r="BJ7" s="624"/>
      <c r="BK7" s="624"/>
      <c r="BL7" s="624"/>
      <c r="BM7" s="624"/>
      <c r="BN7" s="625"/>
      <c r="BO7" s="626">
        <v>43.2</v>
      </c>
      <c r="BP7" s="626"/>
      <c r="BQ7" s="626"/>
      <c r="BR7" s="626"/>
      <c r="BS7" s="627">
        <v>180682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6612055</v>
      </c>
      <c r="CS7" s="624"/>
      <c r="CT7" s="624"/>
      <c r="CU7" s="624"/>
      <c r="CV7" s="624"/>
      <c r="CW7" s="624"/>
      <c r="CX7" s="624"/>
      <c r="CY7" s="625"/>
      <c r="CZ7" s="626">
        <v>7.9</v>
      </c>
      <c r="DA7" s="626"/>
      <c r="DB7" s="626"/>
      <c r="DC7" s="626"/>
      <c r="DD7" s="632">
        <v>75979</v>
      </c>
      <c r="DE7" s="624"/>
      <c r="DF7" s="624"/>
      <c r="DG7" s="624"/>
      <c r="DH7" s="624"/>
      <c r="DI7" s="624"/>
      <c r="DJ7" s="624"/>
      <c r="DK7" s="624"/>
      <c r="DL7" s="624"/>
      <c r="DM7" s="624"/>
      <c r="DN7" s="624"/>
      <c r="DO7" s="624"/>
      <c r="DP7" s="625"/>
      <c r="DQ7" s="632">
        <v>4872378</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191459</v>
      </c>
      <c r="S8" s="624"/>
      <c r="T8" s="624"/>
      <c r="U8" s="624"/>
      <c r="V8" s="624"/>
      <c r="W8" s="624"/>
      <c r="X8" s="624"/>
      <c r="Y8" s="625"/>
      <c r="Z8" s="626">
        <v>0.2</v>
      </c>
      <c r="AA8" s="626"/>
      <c r="AB8" s="626"/>
      <c r="AC8" s="626"/>
      <c r="AD8" s="627">
        <v>191459</v>
      </c>
      <c r="AE8" s="627"/>
      <c r="AF8" s="627"/>
      <c r="AG8" s="627"/>
      <c r="AH8" s="627"/>
      <c r="AI8" s="627"/>
      <c r="AJ8" s="627"/>
      <c r="AK8" s="627"/>
      <c r="AL8" s="628">
        <v>0.4</v>
      </c>
      <c r="AM8" s="629"/>
      <c r="AN8" s="629"/>
      <c r="AO8" s="630"/>
      <c r="AP8" s="620" t="s">
        <v>242</v>
      </c>
      <c r="AQ8" s="621"/>
      <c r="AR8" s="621"/>
      <c r="AS8" s="621"/>
      <c r="AT8" s="621"/>
      <c r="AU8" s="621"/>
      <c r="AV8" s="621"/>
      <c r="AW8" s="621"/>
      <c r="AX8" s="621"/>
      <c r="AY8" s="621"/>
      <c r="AZ8" s="621"/>
      <c r="BA8" s="621"/>
      <c r="BB8" s="621"/>
      <c r="BC8" s="621"/>
      <c r="BD8" s="621"/>
      <c r="BE8" s="621"/>
      <c r="BF8" s="622"/>
      <c r="BG8" s="623">
        <v>308851</v>
      </c>
      <c r="BH8" s="624"/>
      <c r="BI8" s="624"/>
      <c r="BJ8" s="624"/>
      <c r="BK8" s="624"/>
      <c r="BL8" s="624"/>
      <c r="BM8" s="624"/>
      <c r="BN8" s="625"/>
      <c r="BO8" s="626">
        <v>1.2</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43040145</v>
      </c>
      <c r="CS8" s="624"/>
      <c r="CT8" s="624"/>
      <c r="CU8" s="624"/>
      <c r="CV8" s="624"/>
      <c r="CW8" s="624"/>
      <c r="CX8" s="624"/>
      <c r="CY8" s="625"/>
      <c r="CZ8" s="626">
        <v>51.2</v>
      </c>
      <c r="DA8" s="626"/>
      <c r="DB8" s="626"/>
      <c r="DC8" s="626"/>
      <c r="DD8" s="632">
        <v>897052</v>
      </c>
      <c r="DE8" s="624"/>
      <c r="DF8" s="624"/>
      <c r="DG8" s="624"/>
      <c r="DH8" s="624"/>
      <c r="DI8" s="624"/>
      <c r="DJ8" s="624"/>
      <c r="DK8" s="624"/>
      <c r="DL8" s="624"/>
      <c r="DM8" s="624"/>
      <c r="DN8" s="624"/>
      <c r="DO8" s="624"/>
      <c r="DP8" s="625"/>
      <c r="DQ8" s="632">
        <v>17049613</v>
      </c>
      <c r="DR8" s="624"/>
      <c r="DS8" s="624"/>
      <c r="DT8" s="624"/>
      <c r="DU8" s="624"/>
      <c r="DV8" s="624"/>
      <c r="DW8" s="624"/>
      <c r="DX8" s="624"/>
      <c r="DY8" s="624"/>
      <c r="DZ8" s="624"/>
      <c r="EA8" s="624"/>
      <c r="EB8" s="624"/>
      <c r="EC8" s="633"/>
    </row>
    <row r="9" spans="2:143" ht="11.25" customHeight="1">
      <c r="B9" s="620" t="s">
        <v>245</v>
      </c>
      <c r="C9" s="621"/>
      <c r="D9" s="621"/>
      <c r="E9" s="621"/>
      <c r="F9" s="621"/>
      <c r="G9" s="621"/>
      <c r="H9" s="621"/>
      <c r="I9" s="621"/>
      <c r="J9" s="621"/>
      <c r="K9" s="621"/>
      <c r="L9" s="621"/>
      <c r="M9" s="621"/>
      <c r="N9" s="621"/>
      <c r="O9" s="621"/>
      <c r="P9" s="621"/>
      <c r="Q9" s="622"/>
      <c r="R9" s="623">
        <v>137066</v>
      </c>
      <c r="S9" s="624"/>
      <c r="T9" s="624"/>
      <c r="U9" s="624"/>
      <c r="V9" s="624"/>
      <c r="W9" s="624"/>
      <c r="X9" s="624"/>
      <c r="Y9" s="625"/>
      <c r="Z9" s="626">
        <v>0.2</v>
      </c>
      <c r="AA9" s="626"/>
      <c r="AB9" s="626"/>
      <c r="AC9" s="626"/>
      <c r="AD9" s="627">
        <v>137066</v>
      </c>
      <c r="AE9" s="627"/>
      <c r="AF9" s="627"/>
      <c r="AG9" s="627"/>
      <c r="AH9" s="627"/>
      <c r="AI9" s="627"/>
      <c r="AJ9" s="627"/>
      <c r="AK9" s="627"/>
      <c r="AL9" s="628">
        <v>0.3</v>
      </c>
      <c r="AM9" s="629"/>
      <c r="AN9" s="629"/>
      <c r="AO9" s="630"/>
      <c r="AP9" s="620" t="s">
        <v>246</v>
      </c>
      <c r="AQ9" s="621"/>
      <c r="AR9" s="621"/>
      <c r="AS9" s="621"/>
      <c r="AT9" s="621"/>
      <c r="AU9" s="621"/>
      <c r="AV9" s="621"/>
      <c r="AW9" s="621"/>
      <c r="AX9" s="621"/>
      <c r="AY9" s="621"/>
      <c r="AZ9" s="621"/>
      <c r="BA9" s="621"/>
      <c r="BB9" s="621"/>
      <c r="BC9" s="621"/>
      <c r="BD9" s="621"/>
      <c r="BE9" s="621"/>
      <c r="BF9" s="622"/>
      <c r="BG9" s="623">
        <v>9151782</v>
      </c>
      <c r="BH9" s="624"/>
      <c r="BI9" s="624"/>
      <c r="BJ9" s="624"/>
      <c r="BK9" s="624"/>
      <c r="BL9" s="624"/>
      <c r="BM9" s="624"/>
      <c r="BN9" s="625"/>
      <c r="BO9" s="626">
        <v>36.1</v>
      </c>
      <c r="BP9" s="626"/>
      <c r="BQ9" s="626"/>
      <c r="BR9" s="626"/>
      <c r="BS9" s="627" t="s">
        <v>237</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7821646</v>
      </c>
      <c r="CS9" s="624"/>
      <c r="CT9" s="624"/>
      <c r="CU9" s="624"/>
      <c r="CV9" s="624"/>
      <c r="CW9" s="624"/>
      <c r="CX9" s="624"/>
      <c r="CY9" s="625"/>
      <c r="CZ9" s="626">
        <v>9.3000000000000007</v>
      </c>
      <c r="DA9" s="626"/>
      <c r="DB9" s="626"/>
      <c r="DC9" s="626"/>
      <c r="DD9" s="632">
        <v>44103</v>
      </c>
      <c r="DE9" s="624"/>
      <c r="DF9" s="624"/>
      <c r="DG9" s="624"/>
      <c r="DH9" s="624"/>
      <c r="DI9" s="624"/>
      <c r="DJ9" s="624"/>
      <c r="DK9" s="624"/>
      <c r="DL9" s="624"/>
      <c r="DM9" s="624"/>
      <c r="DN9" s="624"/>
      <c r="DO9" s="624"/>
      <c r="DP9" s="625"/>
      <c r="DQ9" s="632">
        <v>6158988</v>
      </c>
      <c r="DR9" s="624"/>
      <c r="DS9" s="624"/>
      <c r="DT9" s="624"/>
      <c r="DU9" s="624"/>
      <c r="DV9" s="624"/>
      <c r="DW9" s="624"/>
      <c r="DX9" s="624"/>
      <c r="DY9" s="624"/>
      <c r="DZ9" s="624"/>
      <c r="EA9" s="624"/>
      <c r="EB9" s="624"/>
      <c r="EC9" s="633"/>
    </row>
    <row r="10" spans="2:143" ht="11.25" customHeight="1">
      <c r="B10" s="620" t="s">
        <v>248</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249</v>
      </c>
      <c r="AA10" s="626"/>
      <c r="AB10" s="626"/>
      <c r="AC10" s="626"/>
      <c r="AD10" s="627" t="s">
        <v>237</v>
      </c>
      <c r="AE10" s="627"/>
      <c r="AF10" s="627"/>
      <c r="AG10" s="627"/>
      <c r="AH10" s="627"/>
      <c r="AI10" s="627"/>
      <c r="AJ10" s="627"/>
      <c r="AK10" s="627"/>
      <c r="AL10" s="628" t="s">
        <v>249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450959</v>
      </c>
      <c r="BH10" s="624"/>
      <c r="BI10" s="624"/>
      <c r="BJ10" s="624"/>
      <c r="BK10" s="624"/>
      <c r="BL10" s="624"/>
      <c r="BM10" s="624"/>
      <c r="BN10" s="625"/>
      <c r="BO10" s="626">
        <v>1.8</v>
      </c>
      <c r="BP10" s="626"/>
      <c r="BQ10" s="626"/>
      <c r="BR10" s="626"/>
      <c r="BS10" s="627" t="s">
        <v>249</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41316</v>
      </c>
      <c r="CS10" s="624"/>
      <c r="CT10" s="624"/>
      <c r="CU10" s="624"/>
      <c r="CV10" s="624"/>
      <c r="CW10" s="624"/>
      <c r="CX10" s="624"/>
      <c r="CY10" s="625"/>
      <c r="CZ10" s="626">
        <v>0</v>
      </c>
      <c r="DA10" s="626"/>
      <c r="DB10" s="626"/>
      <c r="DC10" s="626"/>
      <c r="DD10" s="632" t="s">
        <v>237</v>
      </c>
      <c r="DE10" s="624"/>
      <c r="DF10" s="624"/>
      <c r="DG10" s="624"/>
      <c r="DH10" s="624"/>
      <c r="DI10" s="624"/>
      <c r="DJ10" s="624"/>
      <c r="DK10" s="624"/>
      <c r="DL10" s="624"/>
      <c r="DM10" s="624"/>
      <c r="DN10" s="624"/>
      <c r="DO10" s="624"/>
      <c r="DP10" s="625"/>
      <c r="DQ10" s="632">
        <v>40572</v>
      </c>
      <c r="DR10" s="624"/>
      <c r="DS10" s="624"/>
      <c r="DT10" s="624"/>
      <c r="DU10" s="624"/>
      <c r="DV10" s="624"/>
      <c r="DW10" s="624"/>
      <c r="DX10" s="624"/>
      <c r="DY10" s="624"/>
      <c r="DZ10" s="624"/>
      <c r="EA10" s="624"/>
      <c r="EB10" s="624"/>
      <c r="EC10" s="633"/>
    </row>
    <row r="11" spans="2:143" ht="11.25" customHeight="1">
      <c r="B11" s="620" t="s">
        <v>252</v>
      </c>
      <c r="C11" s="621"/>
      <c r="D11" s="621"/>
      <c r="E11" s="621"/>
      <c r="F11" s="621"/>
      <c r="G11" s="621"/>
      <c r="H11" s="621"/>
      <c r="I11" s="621"/>
      <c r="J11" s="621"/>
      <c r="K11" s="621"/>
      <c r="L11" s="621"/>
      <c r="M11" s="621"/>
      <c r="N11" s="621"/>
      <c r="O11" s="621"/>
      <c r="P11" s="621"/>
      <c r="Q11" s="622"/>
      <c r="R11" s="623">
        <v>4357379</v>
      </c>
      <c r="S11" s="624"/>
      <c r="T11" s="624"/>
      <c r="U11" s="624"/>
      <c r="V11" s="624"/>
      <c r="W11" s="624"/>
      <c r="X11" s="624"/>
      <c r="Y11" s="625"/>
      <c r="Z11" s="628">
        <v>5.0999999999999996</v>
      </c>
      <c r="AA11" s="629"/>
      <c r="AB11" s="629"/>
      <c r="AC11" s="635"/>
      <c r="AD11" s="632">
        <v>4357379</v>
      </c>
      <c r="AE11" s="624"/>
      <c r="AF11" s="624"/>
      <c r="AG11" s="624"/>
      <c r="AH11" s="624"/>
      <c r="AI11" s="624"/>
      <c r="AJ11" s="624"/>
      <c r="AK11" s="625"/>
      <c r="AL11" s="628">
        <v>9.9</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1020737</v>
      </c>
      <c r="BH11" s="624"/>
      <c r="BI11" s="624"/>
      <c r="BJ11" s="624"/>
      <c r="BK11" s="624"/>
      <c r="BL11" s="624"/>
      <c r="BM11" s="624"/>
      <c r="BN11" s="625"/>
      <c r="BO11" s="626">
        <v>4</v>
      </c>
      <c r="BP11" s="626"/>
      <c r="BQ11" s="626"/>
      <c r="BR11" s="626"/>
      <c r="BS11" s="627">
        <v>180682</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591274</v>
      </c>
      <c r="CS11" s="624"/>
      <c r="CT11" s="624"/>
      <c r="CU11" s="624"/>
      <c r="CV11" s="624"/>
      <c r="CW11" s="624"/>
      <c r="CX11" s="624"/>
      <c r="CY11" s="625"/>
      <c r="CZ11" s="626">
        <v>0.7</v>
      </c>
      <c r="DA11" s="626"/>
      <c r="DB11" s="626"/>
      <c r="DC11" s="626"/>
      <c r="DD11" s="632">
        <v>206554</v>
      </c>
      <c r="DE11" s="624"/>
      <c r="DF11" s="624"/>
      <c r="DG11" s="624"/>
      <c r="DH11" s="624"/>
      <c r="DI11" s="624"/>
      <c r="DJ11" s="624"/>
      <c r="DK11" s="624"/>
      <c r="DL11" s="624"/>
      <c r="DM11" s="624"/>
      <c r="DN11" s="624"/>
      <c r="DO11" s="624"/>
      <c r="DP11" s="625"/>
      <c r="DQ11" s="632">
        <v>457265</v>
      </c>
      <c r="DR11" s="624"/>
      <c r="DS11" s="624"/>
      <c r="DT11" s="624"/>
      <c r="DU11" s="624"/>
      <c r="DV11" s="624"/>
      <c r="DW11" s="624"/>
      <c r="DX11" s="624"/>
      <c r="DY11" s="624"/>
      <c r="DZ11" s="624"/>
      <c r="EA11" s="624"/>
      <c r="EB11" s="624"/>
      <c r="EC11" s="633"/>
    </row>
    <row r="12" spans="2:143" ht="11.25" customHeight="1">
      <c r="B12" s="620" t="s">
        <v>255</v>
      </c>
      <c r="C12" s="621"/>
      <c r="D12" s="621"/>
      <c r="E12" s="621"/>
      <c r="F12" s="621"/>
      <c r="G12" s="621"/>
      <c r="H12" s="621"/>
      <c r="I12" s="621"/>
      <c r="J12" s="621"/>
      <c r="K12" s="621"/>
      <c r="L12" s="621"/>
      <c r="M12" s="621"/>
      <c r="N12" s="621"/>
      <c r="O12" s="621"/>
      <c r="P12" s="621"/>
      <c r="Q12" s="622"/>
      <c r="R12" s="623">
        <v>39151</v>
      </c>
      <c r="S12" s="624"/>
      <c r="T12" s="624"/>
      <c r="U12" s="624"/>
      <c r="V12" s="624"/>
      <c r="W12" s="624"/>
      <c r="X12" s="624"/>
      <c r="Y12" s="625"/>
      <c r="Z12" s="626">
        <v>0</v>
      </c>
      <c r="AA12" s="626"/>
      <c r="AB12" s="626"/>
      <c r="AC12" s="626"/>
      <c r="AD12" s="627">
        <v>39151</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10280827</v>
      </c>
      <c r="BH12" s="624"/>
      <c r="BI12" s="624"/>
      <c r="BJ12" s="624"/>
      <c r="BK12" s="624"/>
      <c r="BL12" s="624"/>
      <c r="BM12" s="624"/>
      <c r="BN12" s="625"/>
      <c r="BO12" s="626">
        <v>40.6</v>
      </c>
      <c r="BP12" s="626"/>
      <c r="BQ12" s="626"/>
      <c r="BR12" s="626"/>
      <c r="BS12" s="627" t="s">
        <v>249</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1580508</v>
      </c>
      <c r="CS12" s="624"/>
      <c r="CT12" s="624"/>
      <c r="CU12" s="624"/>
      <c r="CV12" s="624"/>
      <c r="CW12" s="624"/>
      <c r="CX12" s="624"/>
      <c r="CY12" s="625"/>
      <c r="CZ12" s="626">
        <v>1.9</v>
      </c>
      <c r="DA12" s="626"/>
      <c r="DB12" s="626"/>
      <c r="DC12" s="626"/>
      <c r="DD12" s="632" t="s">
        <v>243</v>
      </c>
      <c r="DE12" s="624"/>
      <c r="DF12" s="624"/>
      <c r="DG12" s="624"/>
      <c r="DH12" s="624"/>
      <c r="DI12" s="624"/>
      <c r="DJ12" s="624"/>
      <c r="DK12" s="624"/>
      <c r="DL12" s="624"/>
      <c r="DM12" s="624"/>
      <c r="DN12" s="624"/>
      <c r="DO12" s="624"/>
      <c r="DP12" s="625"/>
      <c r="DQ12" s="632">
        <v>1477334</v>
      </c>
      <c r="DR12" s="624"/>
      <c r="DS12" s="624"/>
      <c r="DT12" s="624"/>
      <c r="DU12" s="624"/>
      <c r="DV12" s="624"/>
      <c r="DW12" s="624"/>
      <c r="DX12" s="624"/>
      <c r="DY12" s="624"/>
      <c r="DZ12" s="624"/>
      <c r="EA12" s="624"/>
      <c r="EB12" s="624"/>
      <c r="EC12" s="633"/>
    </row>
    <row r="13" spans="2:143" ht="11.25" customHeight="1">
      <c r="B13" s="620" t="s">
        <v>258</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243</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9987356</v>
      </c>
      <c r="BH13" s="624"/>
      <c r="BI13" s="624"/>
      <c r="BJ13" s="624"/>
      <c r="BK13" s="624"/>
      <c r="BL13" s="624"/>
      <c r="BM13" s="624"/>
      <c r="BN13" s="625"/>
      <c r="BO13" s="626">
        <v>39.4</v>
      </c>
      <c r="BP13" s="626"/>
      <c r="BQ13" s="626"/>
      <c r="BR13" s="626"/>
      <c r="BS13" s="627" t="s">
        <v>237</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5667997</v>
      </c>
      <c r="CS13" s="624"/>
      <c r="CT13" s="624"/>
      <c r="CU13" s="624"/>
      <c r="CV13" s="624"/>
      <c r="CW13" s="624"/>
      <c r="CX13" s="624"/>
      <c r="CY13" s="625"/>
      <c r="CZ13" s="626">
        <v>6.7</v>
      </c>
      <c r="DA13" s="626"/>
      <c r="DB13" s="626"/>
      <c r="DC13" s="626"/>
      <c r="DD13" s="632">
        <v>1670361</v>
      </c>
      <c r="DE13" s="624"/>
      <c r="DF13" s="624"/>
      <c r="DG13" s="624"/>
      <c r="DH13" s="624"/>
      <c r="DI13" s="624"/>
      <c r="DJ13" s="624"/>
      <c r="DK13" s="624"/>
      <c r="DL13" s="624"/>
      <c r="DM13" s="624"/>
      <c r="DN13" s="624"/>
      <c r="DO13" s="624"/>
      <c r="DP13" s="625"/>
      <c r="DQ13" s="632">
        <v>4332768</v>
      </c>
      <c r="DR13" s="624"/>
      <c r="DS13" s="624"/>
      <c r="DT13" s="624"/>
      <c r="DU13" s="624"/>
      <c r="DV13" s="624"/>
      <c r="DW13" s="624"/>
      <c r="DX13" s="624"/>
      <c r="DY13" s="624"/>
      <c r="DZ13" s="624"/>
      <c r="EA13" s="624"/>
      <c r="EB13" s="624"/>
      <c r="EC13" s="633"/>
    </row>
    <row r="14" spans="2:143" ht="11.25" customHeight="1">
      <c r="B14" s="620" t="s">
        <v>261</v>
      </c>
      <c r="C14" s="621"/>
      <c r="D14" s="621"/>
      <c r="E14" s="621"/>
      <c r="F14" s="621"/>
      <c r="G14" s="621"/>
      <c r="H14" s="621"/>
      <c r="I14" s="621"/>
      <c r="J14" s="621"/>
      <c r="K14" s="621"/>
      <c r="L14" s="621"/>
      <c r="M14" s="621"/>
      <c r="N14" s="621"/>
      <c r="O14" s="621"/>
      <c r="P14" s="621"/>
      <c r="Q14" s="622"/>
      <c r="R14" s="623">
        <v>2649</v>
      </c>
      <c r="S14" s="624"/>
      <c r="T14" s="624"/>
      <c r="U14" s="624"/>
      <c r="V14" s="624"/>
      <c r="W14" s="624"/>
      <c r="X14" s="624"/>
      <c r="Y14" s="625"/>
      <c r="Z14" s="626">
        <v>0</v>
      </c>
      <c r="AA14" s="626"/>
      <c r="AB14" s="626"/>
      <c r="AC14" s="626"/>
      <c r="AD14" s="627">
        <v>2649</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487907</v>
      </c>
      <c r="BH14" s="624"/>
      <c r="BI14" s="624"/>
      <c r="BJ14" s="624"/>
      <c r="BK14" s="624"/>
      <c r="BL14" s="624"/>
      <c r="BM14" s="624"/>
      <c r="BN14" s="625"/>
      <c r="BO14" s="626">
        <v>1.9</v>
      </c>
      <c r="BP14" s="626"/>
      <c r="BQ14" s="626"/>
      <c r="BR14" s="626"/>
      <c r="BS14" s="627" t="s">
        <v>237</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1877565</v>
      </c>
      <c r="CS14" s="624"/>
      <c r="CT14" s="624"/>
      <c r="CU14" s="624"/>
      <c r="CV14" s="624"/>
      <c r="CW14" s="624"/>
      <c r="CX14" s="624"/>
      <c r="CY14" s="625"/>
      <c r="CZ14" s="626">
        <v>2.2000000000000002</v>
      </c>
      <c r="DA14" s="626"/>
      <c r="DB14" s="626"/>
      <c r="DC14" s="626"/>
      <c r="DD14" s="632">
        <v>71622</v>
      </c>
      <c r="DE14" s="624"/>
      <c r="DF14" s="624"/>
      <c r="DG14" s="624"/>
      <c r="DH14" s="624"/>
      <c r="DI14" s="624"/>
      <c r="DJ14" s="624"/>
      <c r="DK14" s="624"/>
      <c r="DL14" s="624"/>
      <c r="DM14" s="624"/>
      <c r="DN14" s="624"/>
      <c r="DO14" s="624"/>
      <c r="DP14" s="625"/>
      <c r="DQ14" s="632">
        <v>1756984</v>
      </c>
      <c r="DR14" s="624"/>
      <c r="DS14" s="624"/>
      <c r="DT14" s="624"/>
      <c r="DU14" s="624"/>
      <c r="DV14" s="624"/>
      <c r="DW14" s="624"/>
      <c r="DX14" s="624"/>
      <c r="DY14" s="624"/>
      <c r="DZ14" s="624"/>
      <c r="EA14" s="624"/>
      <c r="EB14" s="624"/>
      <c r="EC14" s="633"/>
    </row>
    <row r="15" spans="2:143" ht="11.25" customHeight="1">
      <c r="B15" s="620" t="s">
        <v>264</v>
      </c>
      <c r="C15" s="621"/>
      <c r="D15" s="621"/>
      <c r="E15" s="621"/>
      <c r="F15" s="621"/>
      <c r="G15" s="621"/>
      <c r="H15" s="621"/>
      <c r="I15" s="621"/>
      <c r="J15" s="621"/>
      <c r="K15" s="621"/>
      <c r="L15" s="621"/>
      <c r="M15" s="621"/>
      <c r="N15" s="621"/>
      <c r="O15" s="621"/>
      <c r="P15" s="621"/>
      <c r="Q15" s="622"/>
      <c r="R15" s="623" t="s">
        <v>249</v>
      </c>
      <c r="S15" s="624"/>
      <c r="T15" s="624"/>
      <c r="U15" s="624"/>
      <c r="V15" s="624"/>
      <c r="W15" s="624"/>
      <c r="X15" s="624"/>
      <c r="Y15" s="625"/>
      <c r="Z15" s="626" t="s">
        <v>243</v>
      </c>
      <c r="AA15" s="626"/>
      <c r="AB15" s="626"/>
      <c r="AC15" s="626"/>
      <c r="AD15" s="627" t="s">
        <v>237</v>
      </c>
      <c r="AE15" s="627"/>
      <c r="AF15" s="627"/>
      <c r="AG15" s="627"/>
      <c r="AH15" s="627"/>
      <c r="AI15" s="627"/>
      <c r="AJ15" s="627"/>
      <c r="AK15" s="627"/>
      <c r="AL15" s="628" t="s">
        <v>237</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1622928</v>
      </c>
      <c r="BH15" s="624"/>
      <c r="BI15" s="624"/>
      <c r="BJ15" s="624"/>
      <c r="BK15" s="624"/>
      <c r="BL15" s="624"/>
      <c r="BM15" s="624"/>
      <c r="BN15" s="625"/>
      <c r="BO15" s="626">
        <v>6.4</v>
      </c>
      <c r="BP15" s="626"/>
      <c r="BQ15" s="626"/>
      <c r="BR15" s="626"/>
      <c r="BS15" s="627" t="s">
        <v>249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8584470</v>
      </c>
      <c r="CS15" s="624"/>
      <c r="CT15" s="624"/>
      <c r="CU15" s="624"/>
      <c r="CV15" s="624"/>
      <c r="CW15" s="624"/>
      <c r="CX15" s="624"/>
      <c r="CY15" s="625"/>
      <c r="CZ15" s="626">
        <v>10.199999999999999</v>
      </c>
      <c r="DA15" s="626"/>
      <c r="DB15" s="626"/>
      <c r="DC15" s="626"/>
      <c r="DD15" s="632">
        <v>1154535</v>
      </c>
      <c r="DE15" s="624"/>
      <c r="DF15" s="624"/>
      <c r="DG15" s="624"/>
      <c r="DH15" s="624"/>
      <c r="DI15" s="624"/>
      <c r="DJ15" s="624"/>
      <c r="DK15" s="624"/>
      <c r="DL15" s="624"/>
      <c r="DM15" s="624"/>
      <c r="DN15" s="624"/>
      <c r="DO15" s="624"/>
      <c r="DP15" s="625"/>
      <c r="DQ15" s="632">
        <v>6539713</v>
      </c>
      <c r="DR15" s="624"/>
      <c r="DS15" s="624"/>
      <c r="DT15" s="624"/>
      <c r="DU15" s="624"/>
      <c r="DV15" s="624"/>
      <c r="DW15" s="624"/>
      <c r="DX15" s="624"/>
      <c r="DY15" s="624"/>
      <c r="DZ15" s="624"/>
      <c r="EA15" s="624"/>
      <c r="EB15" s="624"/>
      <c r="EC15" s="633"/>
    </row>
    <row r="16" spans="2:143" ht="11.25" customHeight="1">
      <c r="B16" s="620" t="s">
        <v>267</v>
      </c>
      <c r="C16" s="621"/>
      <c r="D16" s="621"/>
      <c r="E16" s="621"/>
      <c r="F16" s="621"/>
      <c r="G16" s="621"/>
      <c r="H16" s="621"/>
      <c r="I16" s="621"/>
      <c r="J16" s="621"/>
      <c r="K16" s="621"/>
      <c r="L16" s="621"/>
      <c r="M16" s="621"/>
      <c r="N16" s="621"/>
      <c r="O16" s="621"/>
      <c r="P16" s="621"/>
      <c r="Q16" s="622"/>
      <c r="R16" s="623">
        <v>79255</v>
      </c>
      <c r="S16" s="624"/>
      <c r="T16" s="624"/>
      <c r="U16" s="624"/>
      <c r="V16" s="624"/>
      <c r="W16" s="624"/>
      <c r="X16" s="624"/>
      <c r="Y16" s="625"/>
      <c r="Z16" s="626">
        <v>0.1</v>
      </c>
      <c r="AA16" s="626"/>
      <c r="AB16" s="626"/>
      <c r="AC16" s="626"/>
      <c r="AD16" s="627">
        <v>79255</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237</v>
      </c>
      <c r="BP16" s="626"/>
      <c r="BQ16" s="626"/>
      <c r="BR16" s="626"/>
      <c r="BS16" s="627" t="s">
        <v>237</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101646</v>
      </c>
      <c r="CS16" s="624"/>
      <c r="CT16" s="624"/>
      <c r="CU16" s="624"/>
      <c r="CV16" s="624"/>
      <c r="CW16" s="624"/>
      <c r="CX16" s="624"/>
      <c r="CY16" s="625"/>
      <c r="CZ16" s="626">
        <v>0.1</v>
      </c>
      <c r="DA16" s="626"/>
      <c r="DB16" s="626"/>
      <c r="DC16" s="626"/>
      <c r="DD16" s="632" t="s">
        <v>237</v>
      </c>
      <c r="DE16" s="624"/>
      <c r="DF16" s="624"/>
      <c r="DG16" s="624"/>
      <c r="DH16" s="624"/>
      <c r="DI16" s="624"/>
      <c r="DJ16" s="624"/>
      <c r="DK16" s="624"/>
      <c r="DL16" s="624"/>
      <c r="DM16" s="624"/>
      <c r="DN16" s="624"/>
      <c r="DO16" s="624"/>
      <c r="DP16" s="625"/>
      <c r="DQ16" s="632">
        <v>551</v>
      </c>
      <c r="DR16" s="624"/>
      <c r="DS16" s="624"/>
      <c r="DT16" s="624"/>
      <c r="DU16" s="624"/>
      <c r="DV16" s="624"/>
      <c r="DW16" s="624"/>
      <c r="DX16" s="624"/>
      <c r="DY16" s="624"/>
      <c r="DZ16" s="624"/>
      <c r="EA16" s="624"/>
      <c r="EB16" s="624"/>
      <c r="EC16" s="633"/>
    </row>
    <row r="17" spans="2:133" ht="11.25" customHeight="1">
      <c r="B17" s="620" t="s">
        <v>270</v>
      </c>
      <c r="C17" s="621"/>
      <c r="D17" s="621"/>
      <c r="E17" s="621"/>
      <c r="F17" s="621"/>
      <c r="G17" s="621"/>
      <c r="H17" s="621"/>
      <c r="I17" s="621"/>
      <c r="J17" s="621"/>
      <c r="K17" s="621"/>
      <c r="L17" s="621"/>
      <c r="M17" s="621"/>
      <c r="N17" s="621"/>
      <c r="O17" s="621"/>
      <c r="P17" s="621"/>
      <c r="Q17" s="622"/>
      <c r="R17" s="623">
        <v>400513</v>
      </c>
      <c r="S17" s="624"/>
      <c r="T17" s="624"/>
      <c r="U17" s="624"/>
      <c r="V17" s="624"/>
      <c r="W17" s="624"/>
      <c r="X17" s="624"/>
      <c r="Y17" s="625"/>
      <c r="Z17" s="626">
        <v>0.5</v>
      </c>
      <c r="AA17" s="626"/>
      <c r="AB17" s="626"/>
      <c r="AC17" s="626"/>
      <c r="AD17" s="627">
        <v>400513</v>
      </c>
      <c r="AE17" s="627"/>
      <c r="AF17" s="627"/>
      <c r="AG17" s="627"/>
      <c r="AH17" s="627"/>
      <c r="AI17" s="627"/>
      <c r="AJ17" s="627"/>
      <c r="AK17" s="627"/>
      <c r="AL17" s="628">
        <v>0.9</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249</v>
      </c>
      <c r="BP17" s="626"/>
      <c r="BQ17" s="626"/>
      <c r="BR17" s="626"/>
      <c r="BS17" s="627" t="s">
        <v>249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7823708</v>
      </c>
      <c r="CS17" s="624"/>
      <c r="CT17" s="624"/>
      <c r="CU17" s="624"/>
      <c r="CV17" s="624"/>
      <c r="CW17" s="624"/>
      <c r="CX17" s="624"/>
      <c r="CY17" s="625"/>
      <c r="CZ17" s="626">
        <v>9.3000000000000007</v>
      </c>
      <c r="DA17" s="626"/>
      <c r="DB17" s="626"/>
      <c r="DC17" s="626"/>
      <c r="DD17" s="632" t="s">
        <v>243</v>
      </c>
      <c r="DE17" s="624"/>
      <c r="DF17" s="624"/>
      <c r="DG17" s="624"/>
      <c r="DH17" s="624"/>
      <c r="DI17" s="624"/>
      <c r="DJ17" s="624"/>
      <c r="DK17" s="624"/>
      <c r="DL17" s="624"/>
      <c r="DM17" s="624"/>
      <c r="DN17" s="624"/>
      <c r="DO17" s="624"/>
      <c r="DP17" s="625"/>
      <c r="DQ17" s="632">
        <v>7770933</v>
      </c>
      <c r="DR17" s="624"/>
      <c r="DS17" s="624"/>
      <c r="DT17" s="624"/>
      <c r="DU17" s="624"/>
      <c r="DV17" s="624"/>
      <c r="DW17" s="624"/>
      <c r="DX17" s="624"/>
      <c r="DY17" s="624"/>
      <c r="DZ17" s="624"/>
      <c r="EA17" s="624"/>
      <c r="EB17" s="624"/>
      <c r="EC17" s="633"/>
    </row>
    <row r="18" spans="2:133" ht="11.25" customHeight="1">
      <c r="B18" s="620" t="s">
        <v>273</v>
      </c>
      <c r="C18" s="621"/>
      <c r="D18" s="621"/>
      <c r="E18" s="621"/>
      <c r="F18" s="621"/>
      <c r="G18" s="621"/>
      <c r="H18" s="621"/>
      <c r="I18" s="621"/>
      <c r="J18" s="621"/>
      <c r="K18" s="621"/>
      <c r="L18" s="621"/>
      <c r="M18" s="621"/>
      <c r="N18" s="621"/>
      <c r="O18" s="621"/>
      <c r="P18" s="621"/>
      <c r="Q18" s="622"/>
      <c r="R18" s="623">
        <v>216573</v>
      </c>
      <c r="S18" s="624"/>
      <c r="T18" s="624"/>
      <c r="U18" s="624"/>
      <c r="V18" s="624"/>
      <c r="W18" s="624"/>
      <c r="X18" s="624"/>
      <c r="Y18" s="625"/>
      <c r="Z18" s="626">
        <v>0.3</v>
      </c>
      <c r="AA18" s="626"/>
      <c r="AB18" s="626"/>
      <c r="AC18" s="626"/>
      <c r="AD18" s="627">
        <v>216573</v>
      </c>
      <c r="AE18" s="627"/>
      <c r="AF18" s="627"/>
      <c r="AG18" s="627"/>
      <c r="AH18" s="627"/>
      <c r="AI18" s="627"/>
      <c r="AJ18" s="627"/>
      <c r="AK18" s="627"/>
      <c r="AL18" s="628">
        <v>0.5</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249</v>
      </c>
      <c r="BH18" s="624"/>
      <c r="BI18" s="624"/>
      <c r="BJ18" s="624"/>
      <c r="BK18" s="624"/>
      <c r="BL18" s="624"/>
      <c r="BM18" s="624"/>
      <c r="BN18" s="625"/>
      <c r="BO18" s="626" t="s">
        <v>237</v>
      </c>
      <c r="BP18" s="626"/>
      <c r="BQ18" s="626"/>
      <c r="BR18" s="626"/>
      <c r="BS18" s="627" t="s">
        <v>249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237</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c r="B19" s="620" t="s">
        <v>276</v>
      </c>
      <c r="C19" s="621"/>
      <c r="D19" s="621"/>
      <c r="E19" s="621"/>
      <c r="F19" s="621"/>
      <c r="G19" s="621"/>
      <c r="H19" s="621"/>
      <c r="I19" s="621"/>
      <c r="J19" s="621"/>
      <c r="K19" s="621"/>
      <c r="L19" s="621"/>
      <c r="M19" s="621"/>
      <c r="N19" s="621"/>
      <c r="O19" s="621"/>
      <c r="P19" s="621"/>
      <c r="Q19" s="622"/>
      <c r="R19" s="623">
        <v>205843</v>
      </c>
      <c r="S19" s="624"/>
      <c r="T19" s="624"/>
      <c r="U19" s="624"/>
      <c r="V19" s="624"/>
      <c r="W19" s="624"/>
      <c r="X19" s="624"/>
      <c r="Y19" s="625"/>
      <c r="Z19" s="626">
        <v>0.2</v>
      </c>
      <c r="AA19" s="626"/>
      <c r="AB19" s="626"/>
      <c r="AC19" s="626"/>
      <c r="AD19" s="627">
        <v>205843</v>
      </c>
      <c r="AE19" s="627"/>
      <c r="AF19" s="627"/>
      <c r="AG19" s="627"/>
      <c r="AH19" s="627"/>
      <c r="AI19" s="627"/>
      <c r="AJ19" s="627"/>
      <c r="AK19" s="627"/>
      <c r="AL19" s="628">
        <v>0.5</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2005874</v>
      </c>
      <c r="BH19" s="624"/>
      <c r="BI19" s="624"/>
      <c r="BJ19" s="624"/>
      <c r="BK19" s="624"/>
      <c r="BL19" s="624"/>
      <c r="BM19" s="624"/>
      <c r="BN19" s="625"/>
      <c r="BO19" s="626">
        <v>7.9</v>
      </c>
      <c r="BP19" s="626"/>
      <c r="BQ19" s="626"/>
      <c r="BR19" s="626"/>
      <c r="BS19" s="627" t="s">
        <v>237</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249</v>
      </c>
      <c r="DA19" s="626"/>
      <c r="DB19" s="626"/>
      <c r="DC19" s="626"/>
      <c r="DD19" s="632" t="s">
        <v>237</v>
      </c>
      <c r="DE19" s="624"/>
      <c r="DF19" s="624"/>
      <c r="DG19" s="624"/>
      <c r="DH19" s="624"/>
      <c r="DI19" s="624"/>
      <c r="DJ19" s="624"/>
      <c r="DK19" s="624"/>
      <c r="DL19" s="624"/>
      <c r="DM19" s="624"/>
      <c r="DN19" s="624"/>
      <c r="DO19" s="624"/>
      <c r="DP19" s="625"/>
      <c r="DQ19" s="632" t="s">
        <v>249</v>
      </c>
      <c r="DR19" s="624"/>
      <c r="DS19" s="624"/>
      <c r="DT19" s="624"/>
      <c r="DU19" s="624"/>
      <c r="DV19" s="624"/>
      <c r="DW19" s="624"/>
      <c r="DX19" s="624"/>
      <c r="DY19" s="624"/>
      <c r="DZ19" s="624"/>
      <c r="EA19" s="624"/>
      <c r="EB19" s="624"/>
      <c r="EC19" s="633"/>
    </row>
    <row r="20" spans="2:133" ht="11.25" customHeight="1">
      <c r="B20" s="636" t="s">
        <v>279</v>
      </c>
      <c r="C20" s="637"/>
      <c r="D20" s="637"/>
      <c r="E20" s="637"/>
      <c r="F20" s="637"/>
      <c r="G20" s="637"/>
      <c r="H20" s="637"/>
      <c r="I20" s="637"/>
      <c r="J20" s="637"/>
      <c r="K20" s="637"/>
      <c r="L20" s="637"/>
      <c r="M20" s="637"/>
      <c r="N20" s="637"/>
      <c r="O20" s="637"/>
      <c r="P20" s="637"/>
      <c r="Q20" s="638"/>
      <c r="R20" s="623">
        <v>10730</v>
      </c>
      <c r="S20" s="624"/>
      <c r="T20" s="624"/>
      <c r="U20" s="624"/>
      <c r="V20" s="624"/>
      <c r="W20" s="624"/>
      <c r="X20" s="624"/>
      <c r="Y20" s="625"/>
      <c r="Z20" s="626">
        <v>0</v>
      </c>
      <c r="AA20" s="626"/>
      <c r="AB20" s="626"/>
      <c r="AC20" s="626"/>
      <c r="AD20" s="627">
        <v>10730</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2005874</v>
      </c>
      <c r="BH20" s="624"/>
      <c r="BI20" s="624"/>
      <c r="BJ20" s="624"/>
      <c r="BK20" s="624"/>
      <c r="BL20" s="624"/>
      <c r="BM20" s="624"/>
      <c r="BN20" s="625"/>
      <c r="BO20" s="626">
        <v>7.9</v>
      </c>
      <c r="BP20" s="626"/>
      <c r="BQ20" s="626"/>
      <c r="BR20" s="626"/>
      <c r="BS20" s="627" t="s">
        <v>249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84143922</v>
      </c>
      <c r="CS20" s="624"/>
      <c r="CT20" s="624"/>
      <c r="CU20" s="624"/>
      <c r="CV20" s="624"/>
      <c r="CW20" s="624"/>
      <c r="CX20" s="624"/>
      <c r="CY20" s="625"/>
      <c r="CZ20" s="626">
        <v>100</v>
      </c>
      <c r="DA20" s="626"/>
      <c r="DB20" s="626"/>
      <c r="DC20" s="626"/>
      <c r="DD20" s="632">
        <v>4120206</v>
      </c>
      <c r="DE20" s="624"/>
      <c r="DF20" s="624"/>
      <c r="DG20" s="624"/>
      <c r="DH20" s="624"/>
      <c r="DI20" s="624"/>
      <c r="DJ20" s="624"/>
      <c r="DK20" s="624"/>
      <c r="DL20" s="624"/>
      <c r="DM20" s="624"/>
      <c r="DN20" s="624"/>
      <c r="DO20" s="624"/>
      <c r="DP20" s="625"/>
      <c r="DQ20" s="632">
        <v>50858691</v>
      </c>
      <c r="DR20" s="624"/>
      <c r="DS20" s="624"/>
      <c r="DT20" s="624"/>
      <c r="DU20" s="624"/>
      <c r="DV20" s="624"/>
      <c r="DW20" s="624"/>
      <c r="DX20" s="624"/>
      <c r="DY20" s="624"/>
      <c r="DZ20" s="624"/>
      <c r="EA20" s="624"/>
      <c r="EB20" s="624"/>
      <c r="EC20" s="633"/>
    </row>
    <row r="21" spans="2:133" ht="11.25" customHeight="1">
      <c r="B21" s="620" t="s">
        <v>282</v>
      </c>
      <c r="C21" s="621"/>
      <c r="D21" s="621"/>
      <c r="E21" s="621"/>
      <c r="F21" s="621"/>
      <c r="G21" s="621"/>
      <c r="H21" s="621"/>
      <c r="I21" s="621"/>
      <c r="J21" s="621"/>
      <c r="K21" s="621"/>
      <c r="L21" s="621"/>
      <c r="M21" s="621"/>
      <c r="N21" s="621"/>
      <c r="O21" s="621"/>
      <c r="P21" s="621"/>
      <c r="Q21" s="622"/>
      <c r="R21" s="623">
        <v>14554734</v>
      </c>
      <c r="S21" s="624"/>
      <c r="T21" s="624"/>
      <c r="U21" s="624"/>
      <c r="V21" s="624"/>
      <c r="W21" s="624"/>
      <c r="X21" s="624"/>
      <c r="Y21" s="625"/>
      <c r="Z21" s="626">
        <v>17</v>
      </c>
      <c r="AA21" s="626"/>
      <c r="AB21" s="626"/>
      <c r="AC21" s="626"/>
      <c r="AD21" s="627">
        <v>14245209</v>
      </c>
      <c r="AE21" s="627"/>
      <c r="AF21" s="627"/>
      <c r="AG21" s="627"/>
      <c r="AH21" s="627"/>
      <c r="AI21" s="627"/>
      <c r="AJ21" s="627"/>
      <c r="AK21" s="627"/>
      <c r="AL21" s="628">
        <v>32.5</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1926</v>
      </c>
      <c r="BH21" s="624"/>
      <c r="BI21" s="624"/>
      <c r="BJ21" s="624"/>
      <c r="BK21" s="624"/>
      <c r="BL21" s="624"/>
      <c r="BM21" s="624"/>
      <c r="BN21" s="625"/>
      <c r="BO21" s="626">
        <v>0</v>
      </c>
      <c r="BP21" s="626"/>
      <c r="BQ21" s="626"/>
      <c r="BR21" s="626"/>
      <c r="BS21" s="627" t="s">
        <v>249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284</v>
      </c>
      <c r="C22" s="621"/>
      <c r="D22" s="621"/>
      <c r="E22" s="621"/>
      <c r="F22" s="621"/>
      <c r="G22" s="621"/>
      <c r="H22" s="621"/>
      <c r="I22" s="621"/>
      <c r="J22" s="621"/>
      <c r="K22" s="621"/>
      <c r="L22" s="621"/>
      <c r="M22" s="621"/>
      <c r="N22" s="621"/>
      <c r="O22" s="621"/>
      <c r="P22" s="621"/>
      <c r="Q22" s="622"/>
      <c r="R22" s="623">
        <v>14245209</v>
      </c>
      <c r="S22" s="624"/>
      <c r="T22" s="624"/>
      <c r="U22" s="624"/>
      <c r="V22" s="624"/>
      <c r="W22" s="624"/>
      <c r="X22" s="624"/>
      <c r="Y22" s="625"/>
      <c r="Z22" s="626">
        <v>16.600000000000001</v>
      </c>
      <c r="AA22" s="626"/>
      <c r="AB22" s="626"/>
      <c r="AC22" s="626"/>
      <c r="AD22" s="627">
        <v>14245209</v>
      </c>
      <c r="AE22" s="627"/>
      <c r="AF22" s="627"/>
      <c r="AG22" s="627"/>
      <c r="AH22" s="627"/>
      <c r="AI22" s="627"/>
      <c r="AJ22" s="627"/>
      <c r="AK22" s="627"/>
      <c r="AL22" s="628">
        <v>32.5</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249</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287</v>
      </c>
      <c r="C23" s="621"/>
      <c r="D23" s="621"/>
      <c r="E23" s="621"/>
      <c r="F23" s="621"/>
      <c r="G23" s="621"/>
      <c r="H23" s="621"/>
      <c r="I23" s="621"/>
      <c r="J23" s="621"/>
      <c r="K23" s="621"/>
      <c r="L23" s="621"/>
      <c r="M23" s="621"/>
      <c r="N23" s="621"/>
      <c r="O23" s="621"/>
      <c r="P23" s="621"/>
      <c r="Q23" s="622"/>
      <c r="R23" s="623">
        <v>309525</v>
      </c>
      <c r="S23" s="624"/>
      <c r="T23" s="624"/>
      <c r="U23" s="624"/>
      <c r="V23" s="624"/>
      <c r="W23" s="624"/>
      <c r="X23" s="624"/>
      <c r="Y23" s="625"/>
      <c r="Z23" s="626">
        <v>0.4</v>
      </c>
      <c r="AA23" s="626"/>
      <c r="AB23" s="626"/>
      <c r="AC23" s="626"/>
      <c r="AD23" s="627" t="s">
        <v>243</v>
      </c>
      <c r="AE23" s="627"/>
      <c r="AF23" s="627"/>
      <c r="AG23" s="627"/>
      <c r="AH23" s="627"/>
      <c r="AI23" s="627"/>
      <c r="AJ23" s="627"/>
      <c r="AK23" s="627"/>
      <c r="AL23" s="628" t="s">
        <v>237</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2003948</v>
      </c>
      <c r="BH23" s="624"/>
      <c r="BI23" s="624"/>
      <c r="BJ23" s="624"/>
      <c r="BK23" s="624"/>
      <c r="BL23" s="624"/>
      <c r="BM23" s="624"/>
      <c r="BN23" s="625"/>
      <c r="BO23" s="626">
        <v>7.9</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c r="B24" s="620" t="s">
        <v>294</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249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243</v>
      </c>
      <c r="BP24" s="626"/>
      <c r="BQ24" s="626"/>
      <c r="BR24" s="626"/>
      <c r="BS24" s="627" t="s">
        <v>237</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51224102</v>
      </c>
      <c r="CS24" s="613"/>
      <c r="CT24" s="613"/>
      <c r="CU24" s="613"/>
      <c r="CV24" s="613"/>
      <c r="CW24" s="613"/>
      <c r="CX24" s="613"/>
      <c r="CY24" s="614"/>
      <c r="CZ24" s="617">
        <v>60.9</v>
      </c>
      <c r="DA24" s="618"/>
      <c r="DB24" s="618"/>
      <c r="DC24" s="634"/>
      <c r="DD24" s="658">
        <v>27219617</v>
      </c>
      <c r="DE24" s="613"/>
      <c r="DF24" s="613"/>
      <c r="DG24" s="613"/>
      <c r="DH24" s="613"/>
      <c r="DI24" s="613"/>
      <c r="DJ24" s="613"/>
      <c r="DK24" s="614"/>
      <c r="DL24" s="658">
        <v>26887631</v>
      </c>
      <c r="DM24" s="613"/>
      <c r="DN24" s="613"/>
      <c r="DO24" s="613"/>
      <c r="DP24" s="613"/>
      <c r="DQ24" s="613"/>
      <c r="DR24" s="613"/>
      <c r="DS24" s="613"/>
      <c r="DT24" s="613"/>
      <c r="DU24" s="613"/>
      <c r="DV24" s="614"/>
      <c r="DW24" s="617">
        <v>59.4</v>
      </c>
      <c r="DX24" s="618"/>
      <c r="DY24" s="618"/>
      <c r="DZ24" s="618"/>
      <c r="EA24" s="618"/>
      <c r="EB24" s="618"/>
      <c r="EC24" s="619"/>
    </row>
    <row r="25" spans="2:133" ht="11.25" customHeight="1">
      <c r="B25" s="620" t="s">
        <v>297</v>
      </c>
      <c r="C25" s="621"/>
      <c r="D25" s="621"/>
      <c r="E25" s="621"/>
      <c r="F25" s="621"/>
      <c r="G25" s="621"/>
      <c r="H25" s="621"/>
      <c r="I25" s="621"/>
      <c r="J25" s="621"/>
      <c r="K25" s="621"/>
      <c r="L25" s="621"/>
      <c r="M25" s="621"/>
      <c r="N25" s="621"/>
      <c r="O25" s="621"/>
      <c r="P25" s="621"/>
      <c r="Q25" s="622"/>
      <c r="R25" s="623">
        <v>45697927</v>
      </c>
      <c r="S25" s="624"/>
      <c r="T25" s="624"/>
      <c r="U25" s="624"/>
      <c r="V25" s="624"/>
      <c r="W25" s="624"/>
      <c r="X25" s="624"/>
      <c r="Y25" s="625"/>
      <c r="Z25" s="626">
        <v>53.4</v>
      </c>
      <c r="AA25" s="626"/>
      <c r="AB25" s="626"/>
      <c r="AC25" s="626"/>
      <c r="AD25" s="627">
        <v>43384454</v>
      </c>
      <c r="AE25" s="627"/>
      <c r="AF25" s="627"/>
      <c r="AG25" s="627"/>
      <c r="AH25" s="627"/>
      <c r="AI25" s="627"/>
      <c r="AJ25" s="627"/>
      <c r="AK25" s="627"/>
      <c r="AL25" s="628">
        <v>98.9</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243</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13010063</v>
      </c>
      <c r="CS25" s="655"/>
      <c r="CT25" s="655"/>
      <c r="CU25" s="655"/>
      <c r="CV25" s="655"/>
      <c r="CW25" s="655"/>
      <c r="CX25" s="655"/>
      <c r="CY25" s="656"/>
      <c r="CZ25" s="628">
        <v>15.5</v>
      </c>
      <c r="DA25" s="653"/>
      <c r="DB25" s="653"/>
      <c r="DC25" s="657"/>
      <c r="DD25" s="632">
        <v>11848990</v>
      </c>
      <c r="DE25" s="655"/>
      <c r="DF25" s="655"/>
      <c r="DG25" s="655"/>
      <c r="DH25" s="655"/>
      <c r="DI25" s="655"/>
      <c r="DJ25" s="655"/>
      <c r="DK25" s="656"/>
      <c r="DL25" s="632">
        <v>11517484</v>
      </c>
      <c r="DM25" s="655"/>
      <c r="DN25" s="655"/>
      <c r="DO25" s="655"/>
      <c r="DP25" s="655"/>
      <c r="DQ25" s="655"/>
      <c r="DR25" s="655"/>
      <c r="DS25" s="655"/>
      <c r="DT25" s="655"/>
      <c r="DU25" s="655"/>
      <c r="DV25" s="656"/>
      <c r="DW25" s="628">
        <v>25.4</v>
      </c>
      <c r="DX25" s="653"/>
      <c r="DY25" s="653"/>
      <c r="DZ25" s="653"/>
      <c r="EA25" s="653"/>
      <c r="EB25" s="653"/>
      <c r="EC25" s="654"/>
    </row>
    <row r="26" spans="2:133" ht="11.25" customHeight="1">
      <c r="B26" s="620" t="s">
        <v>300</v>
      </c>
      <c r="C26" s="621"/>
      <c r="D26" s="621"/>
      <c r="E26" s="621"/>
      <c r="F26" s="621"/>
      <c r="G26" s="621"/>
      <c r="H26" s="621"/>
      <c r="I26" s="621"/>
      <c r="J26" s="621"/>
      <c r="K26" s="621"/>
      <c r="L26" s="621"/>
      <c r="M26" s="621"/>
      <c r="N26" s="621"/>
      <c r="O26" s="621"/>
      <c r="P26" s="621"/>
      <c r="Q26" s="622"/>
      <c r="R26" s="623">
        <v>26470</v>
      </c>
      <c r="S26" s="624"/>
      <c r="T26" s="624"/>
      <c r="U26" s="624"/>
      <c r="V26" s="624"/>
      <c r="W26" s="624"/>
      <c r="X26" s="624"/>
      <c r="Y26" s="625"/>
      <c r="Z26" s="626">
        <v>0</v>
      </c>
      <c r="AA26" s="626"/>
      <c r="AB26" s="626"/>
      <c r="AC26" s="626"/>
      <c r="AD26" s="627">
        <v>26470</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243</v>
      </c>
      <c r="BH26" s="624"/>
      <c r="BI26" s="624"/>
      <c r="BJ26" s="624"/>
      <c r="BK26" s="624"/>
      <c r="BL26" s="624"/>
      <c r="BM26" s="624"/>
      <c r="BN26" s="625"/>
      <c r="BO26" s="626" t="s">
        <v>249</v>
      </c>
      <c r="BP26" s="626"/>
      <c r="BQ26" s="626"/>
      <c r="BR26" s="626"/>
      <c r="BS26" s="627" t="s">
        <v>237</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8260114</v>
      </c>
      <c r="CS26" s="624"/>
      <c r="CT26" s="624"/>
      <c r="CU26" s="624"/>
      <c r="CV26" s="624"/>
      <c r="CW26" s="624"/>
      <c r="CX26" s="624"/>
      <c r="CY26" s="625"/>
      <c r="CZ26" s="628">
        <v>9.8000000000000007</v>
      </c>
      <c r="DA26" s="653"/>
      <c r="DB26" s="653"/>
      <c r="DC26" s="657"/>
      <c r="DD26" s="632">
        <v>7491459</v>
      </c>
      <c r="DE26" s="624"/>
      <c r="DF26" s="624"/>
      <c r="DG26" s="624"/>
      <c r="DH26" s="624"/>
      <c r="DI26" s="624"/>
      <c r="DJ26" s="624"/>
      <c r="DK26" s="625"/>
      <c r="DL26" s="632" t="s">
        <v>249</v>
      </c>
      <c r="DM26" s="624"/>
      <c r="DN26" s="624"/>
      <c r="DO26" s="624"/>
      <c r="DP26" s="624"/>
      <c r="DQ26" s="624"/>
      <c r="DR26" s="624"/>
      <c r="DS26" s="624"/>
      <c r="DT26" s="624"/>
      <c r="DU26" s="624"/>
      <c r="DV26" s="625"/>
      <c r="DW26" s="628" t="s">
        <v>237</v>
      </c>
      <c r="DX26" s="653"/>
      <c r="DY26" s="653"/>
      <c r="DZ26" s="653"/>
      <c r="EA26" s="653"/>
      <c r="EB26" s="653"/>
      <c r="EC26" s="654"/>
    </row>
    <row r="27" spans="2:133" ht="11.25" customHeight="1">
      <c r="B27" s="620" t="s">
        <v>303</v>
      </c>
      <c r="C27" s="621"/>
      <c r="D27" s="621"/>
      <c r="E27" s="621"/>
      <c r="F27" s="621"/>
      <c r="G27" s="621"/>
      <c r="H27" s="621"/>
      <c r="I27" s="621"/>
      <c r="J27" s="621"/>
      <c r="K27" s="621"/>
      <c r="L27" s="621"/>
      <c r="M27" s="621"/>
      <c r="N27" s="621"/>
      <c r="O27" s="621"/>
      <c r="P27" s="621"/>
      <c r="Q27" s="622"/>
      <c r="R27" s="623">
        <v>340781</v>
      </c>
      <c r="S27" s="624"/>
      <c r="T27" s="624"/>
      <c r="U27" s="624"/>
      <c r="V27" s="624"/>
      <c r="W27" s="624"/>
      <c r="X27" s="624"/>
      <c r="Y27" s="625"/>
      <c r="Z27" s="626">
        <v>0.4</v>
      </c>
      <c r="AA27" s="626"/>
      <c r="AB27" s="626"/>
      <c r="AC27" s="626"/>
      <c r="AD27" s="627" t="s">
        <v>249</v>
      </c>
      <c r="AE27" s="627"/>
      <c r="AF27" s="627"/>
      <c r="AG27" s="627"/>
      <c r="AH27" s="627"/>
      <c r="AI27" s="627"/>
      <c r="AJ27" s="627"/>
      <c r="AK27" s="627"/>
      <c r="AL27" s="628" t="s">
        <v>243</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25329865</v>
      </c>
      <c r="BH27" s="624"/>
      <c r="BI27" s="624"/>
      <c r="BJ27" s="624"/>
      <c r="BK27" s="624"/>
      <c r="BL27" s="624"/>
      <c r="BM27" s="624"/>
      <c r="BN27" s="625"/>
      <c r="BO27" s="626">
        <v>100</v>
      </c>
      <c r="BP27" s="626"/>
      <c r="BQ27" s="626"/>
      <c r="BR27" s="626"/>
      <c r="BS27" s="627">
        <v>180682</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30390331</v>
      </c>
      <c r="CS27" s="655"/>
      <c r="CT27" s="655"/>
      <c r="CU27" s="655"/>
      <c r="CV27" s="655"/>
      <c r="CW27" s="655"/>
      <c r="CX27" s="655"/>
      <c r="CY27" s="656"/>
      <c r="CZ27" s="628">
        <v>36.1</v>
      </c>
      <c r="DA27" s="653"/>
      <c r="DB27" s="653"/>
      <c r="DC27" s="657"/>
      <c r="DD27" s="632">
        <v>7599694</v>
      </c>
      <c r="DE27" s="655"/>
      <c r="DF27" s="655"/>
      <c r="DG27" s="655"/>
      <c r="DH27" s="655"/>
      <c r="DI27" s="655"/>
      <c r="DJ27" s="655"/>
      <c r="DK27" s="656"/>
      <c r="DL27" s="632">
        <v>7599214</v>
      </c>
      <c r="DM27" s="655"/>
      <c r="DN27" s="655"/>
      <c r="DO27" s="655"/>
      <c r="DP27" s="655"/>
      <c r="DQ27" s="655"/>
      <c r="DR27" s="655"/>
      <c r="DS27" s="655"/>
      <c r="DT27" s="655"/>
      <c r="DU27" s="655"/>
      <c r="DV27" s="656"/>
      <c r="DW27" s="628">
        <v>16.8</v>
      </c>
      <c r="DX27" s="653"/>
      <c r="DY27" s="653"/>
      <c r="DZ27" s="653"/>
      <c r="EA27" s="653"/>
      <c r="EB27" s="653"/>
      <c r="EC27" s="654"/>
    </row>
    <row r="28" spans="2:133" ht="11.25" customHeight="1">
      <c r="B28" s="620" t="s">
        <v>306</v>
      </c>
      <c r="C28" s="621"/>
      <c r="D28" s="621"/>
      <c r="E28" s="621"/>
      <c r="F28" s="621"/>
      <c r="G28" s="621"/>
      <c r="H28" s="621"/>
      <c r="I28" s="621"/>
      <c r="J28" s="621"/>
      <c r="K28" s="621"/>
      <c r="L28" s="621"/>
      <c r="M28" s="621"/>
      <c r="N28" s="621"/>
      <c r="O28" s="621"/>
      <c r="P28" s="621"/>
      <c r="Q28" s="622"/>
      <c r="R28" s="623">
        <v>887381</v>
      </c>
      <c r="S28" s="624"/>
      <c r="T28" s="624"/>
      <c r="U28" s="624"/>
      <c r="V28" s="624"/>
      <c r="W28" s="624"/>
      <c r="X28" s="624"/>
      <c r="Y28" s="625"/>
      <c r="Z28" s="626">
        <v>1</v>
      </c>
      <c r="AA28" s="626"/>
      <c r="AB28" s="626"/>
      <c r="AC28" s="626"/>
      <c r="AD28" s="627">
        <v>233022</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7823708</v>
      </c>
      <c r="CS28" s="624"/>
      <c r="CT28" s="624"/>
      <c r="CU28" s="624"/>
      <c r="CV28" s="624"/>
      <c r="CW28" s="624"/>
      <c r="CX28" s="624"/>
      <c r="CY28" s="625"/>
      <c r="CZ28" s="628">
        <v>9.3000000000000007</v>
      </c>
      <c r="DA28" s="653"/>
      <c r="DB28" s="653"/>
      <c r="DC28" s="657"/>
      <c r="DD28" s="632">
        <v>7770933</v>
      </c>
      <c r="DE28" s="624"/>
      <c r="DF28" s="624"/>
      <c r="DG28" s="624"/>
      <c r="DH28" s="624"/>
      <c r="DI28" s="624"/>
      <c r="DJ28" s="624"/>
      <c r="DK28" s="625"/>
      <c r="DL28" s="632">
        <v>7770933</v>
      </c>
      <c r="DM28" s="624"/>
      <c r="DN28" s="624"/>
      <c r="DO28" s="624"/>
      <c r="DP28" s="624"/>
      <c r="DQ28" s="624"/>
      <c r="DR28" s="624"/>
      <c r="DS28" s="624"/>
      <c r="DT28" s="624"/>
      <c r="DU28" s="624"/>
      <c r="DV28" s="625"/>
      <c r="DW28" s="628">
        <v>17.2</v>
      </c>
      <c r="DX28" s="653"/>
      <c r="DY28" s="653"/>
      <c r="DZ28" s="653"/>
      <c r="EA28" s="653"/>
      <c r="EB28" s="653"/>
      <c r="EC28" s="654"/>
    </row>
    <row r="29" spans="2:133" ht="11.25" customHeight="1">
      <c r="B29" s="620" t="s">
        <v>308</v>
      </c>
      <c r="C29" s="621"/>
      <c r="D29" s="621"/>
      <c r="E29" s="621"/>
      <c r="F29" s="621"/>
      <c r="G29" s="621"/>
      <c r="H29" s="621"/>
      <c r="I29" s="621"/>
      <c r="J29" s="621"/>
      <c r="K29" s="621"/>
      <c r="L29" s="621"/>
      <c r="M29" s="621"/>
      <c r="N29" s="621"/>
      <c r="O29" s="621"/>
      <c r="P29" s="621"/>
      <c r="Q29" s="622"/>
      <c r="R29" s="623">
        <v>363053</v>
      </c>
      <c r="S29" s="624"/>
      <c r="T29" s="624"/>
      <c r="U29" s="624"/>
      <c r="V29" s="624"/>
      <c r="W29" s="624"/>
      <c r="X29" s="624"/>
      <c r="Y29" s="625"/>
      <c r="Z29" s="626">
        <v>0.4</v>
      </c>
      <c r="AA29" s="626"/>
      <c r="AB29" s="626"/>
      <c r="AC29" s="626"/>
      <c r="AD29" s="627">
        <v>12207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7823708</v>
      </c>
      <c r="CS29" s="655"/>
      <c r="CT29" s="655"/>
      <c r="CU29" s="655"/>
      <c r="CV29" s="655"/>
      <c r="CW29" s="655"/>
      <c r="CX29" s="655"/>
      <c r="CY29" s="656"/>
      <c r="CZ29" s="628">
        <v>9.3000000000000007</v>
      </c>
      <c r="DA29" s="653"/>
      <c r="DB29" s="653"/>
      <c r="DC29" s="657"/>
      <c r="DD29" s="632">
        <v>7770933</v>
      </c>
      <c r="DE29" s="655"/>
      <c r="DF29" s="655"/>
      <c r="DG29" s="655"/>
      <c r="DH29" s="655"/>
      <c r="DI29" s="655"/>
      <c r="DJ29" s="655"/>
      <c r="DK29" s="656"/>
      <c r="DL29" s="632">
        <v>7770933</v>
      </c>
      <c r="DM29" s="655"/>
      <c r="DN29" s="655"/>
      <c r="DO29" s="655"/>
      <c r="DP29" s="655"/>
      <c r="DQ29" s="655"/>
      <c r="DR29" s="655"/>
      <c r="DS29" s="655"/>
      <c r="DT29" s="655"/>
      <c r="DU29" s="655"/>
      <c r="DV29" s="656"/>
      <c r="DW29" s="628">
        <v>17.2</v>
      </c>
      <c r="DX29" s="653"/>
      <c r="DY29" s="653"/>
      <c r="DZ29" s="653"/>
      <c r="EA29" s="653"/>
      <c r="EB29" s="653"/>
      <c r="EC29" s="654"/>
    </row>
    <row r="30" spans="2:133" ht="11.25" customHeight="1">
      <c r="B30" s="620" t="s">
        <v>311</v>
      </c>
      <c r="C30" s="621"/>
      <c r="D30" s="621"/>
      <c r="E30" s="621"/>
      <c r="F30" s="621"/>
      <c r="G30" s="621"/>
      <c r="H30" s="621"/>
      <c r="I30" s="621"/>
      <c r="J30" s="621"/>
      <c r="K30" s="621"/>
      <c r="L30" s="621"/>
      <c r="M30" s="621"/>
      <c r="N30" s="621"/>
      <c r="O30" s="621"/>
      <c r="P30" s="621"/>
      <c r="Q30" s="622"/>
      <c r="R30" s="623">
        <v>23493832</v>
      </c>
      <c r="S30" s="624"/>
      <c r="T30" s="624"/>
      <c r="U30" s="624"/>
      <c r="V30" s="624"/>
      <c r="W30" s="624"/>
      <c r="X30" s="624"/>
      <c r="Y30" s="625"/>
      <c r="Z30" s="626">
        <v>27.4</v>
      </c>
      <c r="AA30" s="626"/>
      <c r="AB30" s="626"/>
      <c r="AC30" s="626"/>
      <c r="AD30" s="627" t="s">
        <v>243</v>
      </c>
      <c r="AE30" s="627"/>
      <c r="AF30" s="627"/>
      <c r="AG30" s="627"/>
      <c r="AH30" s="627"/>
      <c r="AI30" s="627"/>
      <c r="AJ30" s="627"/>
      <c r="AK30" s="627"/>
      <c r="AL30" s="628" t="s">
        <v>237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7582391</v>
      </c>
      <c r="CS30" s="624"/>
      <c r="CT30" s="624"/>
      <c r="CU30" s="624"/>
      <c r="CV30" s="624"/>
      <c r="CW30" s="624"/>
      <c r="CX30" s="624"/>
      <c r="CY30" s="625"/>
      <c r="CZ30" s="628">
        <v>9</v>
      </c>
      <c r="DA30" s="653"/>
      <c r="DB30" s="653"/>
      <c r="DC30" s="657"/>
      <c r="DD30" s="632">
        <v>7529616</v>
      </c>
      <c r="DE30" s="624"/>
      <c r="DF30" s="624"/>
      <c r="DG30" s="624"/>
      <c r="DH30" s="624"/>
      <c r="DI30" s="624"/>
      <c r="DJ30" s="624"/>
      <c r="DK30" s="625"/>
      <c r="DL30" s="632">
        <v>7529616</v>
      </c>
      <c r="DM30" s="624"/>
      <c r="DN30" s="624"/>
      <c r="DO30" s="624"/>
      <c r="DP30" s="624"/>
      <c r="DQ30" s="624"/>
      <c r="DR30" s="624"/>
      <c r="DS30" s="624"/>
      <c r="DT30" s="624"/>
      <c r="DU30" s="624"/>
      <c r="DV30" s="625"/>
      <c r="DW30" s="628">
        <v>16.600000000000001</v>
      </c>
      <c r="DX30" s="653"/>
      <c r="DY30" s="653"/>
      <c r="DZ30" s="653"/>
      <c r="EA30" s="653"/>
      <c r="EB30" s="653"/>
      <c r="EC30" s="654"/>
    </row>
    <row r="31" spans="2:133" ht="11.25" customHeight="1">
      <c r="B31" s="636" t="s">
        <v>315</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249</v>
      </c>
      <c r="AA31" s="626"/>
      <c r="AB31" s="626"/>
      <c r="AC31" s="626"/>
      <c r="AD31" s="627" t="s">
        <v>237</v>
      </c>
      <c r="AE31" s="627"/>
      <c r="AF31" s="627"/>
      <c r="AG31" s="627"/>
      <c r="AH31" s="627"/>
      <c r="AI31" s="627"/>
      <c r="AJ31" s="627"/>
      <c r="AK31" s="627"/>
      <c r="AL31" s="628" t="s">
        <v>243</v>
      </c>
      <c r="AM31" s="629"/>
      <c r="AN31" s="629"/>
      <c r="AO31" s="630"/>
      <c r="AP31" s="669" t="s">
        <v>316</v>
      </c>
      <c r="AQ31" s="670"/>
      <c r="AR31" s="670"/>
      <c r="AS31" s="670"/>
      <c r="AT31" s="675" t="s">
        <v>317</v>
      </c>
      <c r="AU31" s="218"/>
      <c r="AV31" s="218"/>
      <c r="AW31" s="218"/>
      <c r="AX31" s="609" t="s">
        <v>188</v>
      </c>
      <c r="AY31" s="610"/>
      <c r="AZ31" s="610"/>
      <c r="BA31" s="610"/>
      <c r="BB31" s="610"/>
      <c r="BC31" s="610"/>
      <c r="BD31" s="610"/>
      <c r="BE31" s="610"/>
      <c r="BF31" s="611"/>
      <c r="BG31" s="679">
        <v>99.4</v>
      </c>
      <c r="BH31" s="667"/>
      <c r="BI31" s="667"/>
      <c r="BJ31" s="667"/>
      <c r="BK31" s="667"/>
      <c r="BL31" s="667"/>
      <c r="BM31" s="618">
        <v>99</v>
      </c>
      <c r="BN31" s="667"/>
      <c r="BO31" s="667"/>
      <c r="BP31" s="667"/>
      <c r="BQ31" s="668"/>
      <c r="BR31" s="679">
        <v>99.4</v>
      </c>
      <c r="BS31" s="667"/>
      <c r="BT31" s="667"/>
      <c r="BU31" s="667"/>
      <c r="BV31" s="667"/>
      <c r="BW31" s="667"/>
      <c r="BX31" s="618">
        <v>98.8</v>
      </c>
      <c r="BY31" s="667"/>
      <c r="BZ31" s="667"/>
      <c r="CA31" s="667"/>
      <c r="CB31" s="668"/>
      <c r="CD31" s="661"/>
      <c r="CE31" s="662"/>
      <c r="CF31" s="620" t="s">
        <v>318</v>
      </c>
      <c r="CG31" s="621"/>
      <c r="CH31" s="621"/>
      <c r="CI31" s="621"/>
      <c r="CJ31" s="621"/>
      <c r="CK31" s="621"/>
      <c r="CL31" s="621"/>
      <c r="CM31" s="621"/>
      <c r="CN31" s="621"/>
      <c r="CO31" s="621"/>
      <c r="CP31" s="621"/>
      <c r="CQ31" s="622"/>
      <c r="CR31" s="623">
        <v>241317</v>
      </c>
      <c r="CS31" s="655"/>
      <c r="CT31" s="655"/>
      <c r="CU31" s="655"/>
      <c r="CV31" s="655"/>
      <c r="CW31" s="655"/>
      <c r="CX31" s="655"/>
      <c r="CY31" s="656"/>
      <c r="CZ31" s="628">
        <v>0.3</v>
      </c>
      <c r="DA31" s="653"/>
      <c r="DB31" s="653"/>
      <c r="DC31" s="657"/>
      <c r="DD31" s="632">
        <v>241317</v>
      </c>
      <c r="DE31" s="655"/>
      <c r="DF31" s="655"/>
      <c r="DG31" s="655"/>
      <c r="DH31" s="655"/>
      <c r="DI31" s="655"/>
      <c r="DJ31" s="655"/>
      <c r="DK31" s="656"/>
      <c r="DL31" s="632">
        <v>241317</v>
      </c>
      <c r="DM31" s="655"/>
      <c r="DN31" s="655"/>
      <c r="DO31" s="655"/>
      <c r="DP31" s="655"/>
      <c r="DQ31" s="655"/>
      <c r="DR31" s="655"/>
      <c r="DS31" s="655"/>
      <c r="DT31" s="655"/>
      <c r="DU31" s="655"/>
      <c r="DV31" s="656"/>
      <c r="DW31" s="628">
        <v>0.5</v>
      </c>
      <c r="DX31" s="653"/>
      <c r="DY31" s="653"/>
      <c r="DZ31" s="653"/>
      <c r="EA31" s="653"/>
      <c r="EB31" s="653"/>
      <c r="EC31" s="654"/>
    </row>
    <row r="32" spans="2:133" ht="11.25" customHeight="1">
      <c r="B32" s="620" t="s">
        <v>319</v>
      </c>
      <c r="C32" s="621"/>
      <c r="D32" s="621"/>
      <c r="E32" s="621"/>
      <c r="F32" s="621"/>
      <c r="G32" s="621"/>
      <c r="H32" s="621"/>
      <c r="I32" s="621"/>
      <c r="J32" s="621"/>
      <c r="K32" s="621"/>
      <c r="L32" s="621"/>
      <c r="M32" s="621"/>
      <c r="N32" s="621"/>
      <c r="O32" s="621"/>
      <c r="P32" s="621"/>
      <c r="Q32" s="622"/>
      <c r="R32" s="623">
        <v>7185676</v>
      </c>
      <c r="S32" s="624"/>
      <c r="T32" s="624"/>
      <c r="U32" s="624"/>
      <c r="V32" s="624"/>
      <c r="W32" s="624"/>
      <c r="X32" s="624"/>
      <c r="Y32" s="625"/>
      <c r="Z32" s="626">
        <v>8.4</v>
      </c>
      <c r="AA32" s="626"/>
      <c r="AB32" s="626"/>
      <c r="AC32" s="626"/>
      <c r="AD32" s="627" t="s">
        <v>249</v>
      </c>
      <c r="AE32" s="627"/>
      <c r="AF32" s="627"/>
      <c r="AG32" s="627"/>
      <c r="AH32" s="627"/>
      <c r="AI32" s="627"/>
      <c r="AJ32" s="627"/>
      <c r="AK32" s="627"/>
      <c r="AL32" s="628" t="s">
        <v>249</v>
      </c>
      <c r="AM32" s="629"/>
      <c r="AN32" s="629"/>
      <c r="AO32" s="630"/>
      <c r="AP32" s="671"/>
      <c r="AQ32" s="672"/>
      <c r="AR32" s="672"/>
      <c r="AS32" s="672"/>
      <c r="AT32" s="676"/>
      <c r="AU32" s="214" t="s">
        <v>320</v>
      </c>
      <c r="AX32" s="620" t="s">
        <v>321</v>
      </c>
      <c r="AY32" s="621"/>
      <c r="AZ32" s="621"/>
      <c r="BA32" s="621"/>
      <c r="BB32" s="621"/>
      <c r="BC32" s="621"/>
      <c r="BD32" s="621"/>
      <c r="BE32" s="621"/>
      <c r="BF32" s="622"/>
      <c r="BG32" s="680">
        <v>99.3</v>
      </c>
      <c r="BH32" s="655"/>
      <c r="BI32" s="655"/>
      <c r="BJ32" s="655"/>
      <c r="BK32" s="655"/>
      <c r="BL32" s="655"/>
      <c r="BM32" s="629">
        <v>98.6</v>
      </c>
      <c r="BN32" s="655"/>
      <c r="BO32" s="655"/>
      <c r="BP32" s="655"/>
      <c r="BQ32" s="678"/>
      <c r="BR32" s="680">
        <v>99.3</v>
      </c>
      <c r="BS32" s="655"/>
      <c r="BT32" s="655"/>
      <c r="BU32" s="655"/>
      <c r="BV32" s="655"/>
      <c r="BW32" s="655"/>
      <c r="BX32" s="629">
        <v>98.5</v>
      </c>
      <c r="BY32" s="655"/>
      <c r="BZ32" s="655"/>
      <c r="CA32" s="655"/>
      <c r="CB32" s="678"/>
      <c r="CD32" s="663"/>
      <c r="CE32" s="664"/>
      <c r="CF32" s="620" t="s">
        <v>322</v>
      </c>
      <c r="CG32" s="621"/>
      <c r="CH32" s="621"/>
      <c r="CI32" s="621"/>
      <c r="CJ32" s="621"/>
      <c r="CK32" s="621"/>
      <c r="CL32" s="621"/>
      <c r="CM32" s="621"/>
      <c r="CN32" s="621"/>
      <c r="CO32" s="621"/>
      <c r="CP32" s="621"/>
      <c r="CQ32" s="622"/>
      <c r="CR32" s="623" t="s">
        <v>243</v>
      </c>
      <c r="CS32" s="624"/>
      <c r="CT32" s="624"/>
      <c r="CU32" s="624"/>
      <c r="CV32" s="624"/>
      <c r="CW32" s="624"/>
      <c r="CX32" s="624"/>
      <c r="CY32" s="625"/>
      <c r="CZ32" s="628" t="s">
        <v>243</v>
      </c>
      <c r="DA32" s="653"/>
      <c r="DB32" s="653"/>
      <c r="DC32" s="657"/>
      <c r="DD32" s="632" t="s">
        <v>243</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3"/>
      <c r="DY32" s="653"/>
      <c r="DZ32" s="653"/>
      <c r="EA32" s="653"/>
      <c r="EB32" s="653"/>
      <c r="EC32" s="654"/>
    </row>
    <row r="33" spans="2:133" ht="11.25" customHeight="1">
      <c r="B33" s="620" t="s">
        <v>323</v>
      </c>
      <c r="C33" s="621"/>
      <c r="D33" s="621"/>
      <c r="E33" s="621"/>
      <c r="F33" s="621"/>
      <c r="G33" s="621"/>
      <c r="H33" s="621"/>
      <c r="I33" s="621"/>
      <c r="J33" s="621"/>
      <c r="K33" s="621"/>
      <c r="L33" s="621"/>
      <c r="M33" s="621"/>
      <c r="N33" s="621"/>
      <c r="O33" s="621"/>
      <c r="P33" s="621"/>
      <c r="Q33" s="622"/>
      <c r="R33" s="623">
        <v>348119</v>
      </c>
      <c r="S33" s="624"/>
      <c r="T33" s="624"/>
      <c r="U33" s="624"/>
      <c r="V33" s="624"/>
      <c r="W33" s="624"/>
      <c r="X33" s="624"/>
      <c r="Y33" s="625"/>
      <c r="Z33" s="626">
        <v>0.4</v>
      </c>
      <c r="AA33" s="626"/>
      <c r="AB33" s="626"/>
      <c r="AC33" s="626"/>
      <c r="AD33" s="627">
        <v>203697</v>
      </c>
      <c r="AE33" s="627"/>
      <c r="AF33" s="627"/>
      <c r="AG33" s="627"/>
      <c r="AH33" s="627"/>
      <c r="AI33" s="627"/>
      <c r="AJ33" s="627"/>
      <c r="AK33" s="627"/>
      <c r="AL33" s="628">
        <v>0.5</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99.5</v>
      </c>
      <c r="BH33" s="682"/>
      <c r="BI33" s="682"/>
      <c r="BJ33" s="682"/>
      <c r="BK33" s="682"/>
      <c r="BL33" s="682"/>
      <c r="BM33" s="683">
        <v>99.2</v>
      </c>
      <c r="BN33" s="682"/>
      <c r="BO33" s="682"/>
      <c r="BP33" s="682"/>
      <c r="BQ33" s="684"/>
      <c r="BR33" s="681">
        <v>99.5</v>
      </c>
      <c r="BS33" s="682"/>
      <c r="BT33" s="682"/>
      <c r="BU33" s="682"/>
      <c r="BV33" s="682"/>
      <c r="BW33" s="682"/>
      <c r="BX33" s="683">
        <v>99</v>
      </c>
      <c r="BY33" s="682"/>
      <c r="BZ33" s="682"/>
      <c r="CA33" s="682"/>
      <c r="CB33" s="684"/>
      <c r="CD33" s="620" t="s">
        <v>325</v>
      </c>
      <c r="CE33" s="621"/>
      <c r="CF33" s="621"/>
      <c r="CG33" s="621"/>
      <c r="CH33" s="621"/>
      <c r="CI33" s="621"/>
      <c r="CJ33" s="621"/>
      <c r="CK33" s="621"/>
      <c r="CL33" s="621"/>
      <c r="CM33" s="621"/>
      <c r="CN33" s="621"/>
      <c r="CO33" s="621"/>
      <c r="CP33" s="621"/>
      <c r="CQ33" s="622"/>
      <c r="CR33" s="623">
        <v>28697968</v>
      </c>
      <c r="CS33" s="655"/>
      <c r="CT33" s="655"/>
      <c r="CU33" s="655"/>
      <c r="CV33" s="655"/>
      <c r="CW33" s="655"/>
      <c r="CX33" s="655"/>
      <c r="CY33" s="656"/>
      <c r="CZ33" s="628">
        <v>34.1</v>
      </c>
      <c r="DA33" s="653"/>
      <c r="DB33" s="653"/>
      <c r="DC33" s="657"/>
      <c r="DD33" s="632">
        <v>22590380</v>
      </c>
      <c r="DE33" s="655"/>
      <c r="DF33" s="655"/>
      <c r="DG33" s="655"/>
      <c r="DH33" s="655"/>
      <c r="DI33" s="655"/>
      <c r="DJ33" s="655"/>
      <c r="DK33" s="656"/>
      <c r="DL33" s="632">
        <v>16766267</v>
      </c>
      <c r="DM33" s="655"/>
      <c r="DN33" s="655"/>
      <c r="DO33" s="655"/>
      <c r="DP33" s="655"/>
      <c r="DQ33" s="655"/>
      <c r="DR33" s="655"/>
      <c r="DS33" s="655"/>
      <c r="DT33" s="655"/>
      <c r="DU33" s="655"/>
      <c r="DV33" s="656"/>
      <c r="DW33" s="628">
        <v>37</v>
      </c>
      <c r="DX33" s="653"/>
      <c r="DY33" s="653"/>
      <c r="DZ33" s="653"/>
      <c r="EA33" s="653"/>
      <c r="EB33" s="653"/>
      <c r="EC33" s="654"/>
    </row>
    <row r="34" spans="2:133" ht="11.25" customHeight="1">
      <c r="B34" s="620" t="s">
        <v>326</v>
      </c>
      <c r="C34" s="621"/>
      <c r="D34" s="621"/>
      <c r="E34" s="621"/>
      <c r="F34" s="621"/>
      <c r="G34" s="621"/>
      <c r="H34" s="621"/>
      <c r="I34" s="621"/>
      <c r="J34" s="621"/>
      <c r="K34" s="621"/>
      <c r="L34" s="621"/>
      <c r="M34" s="621"/>
      <c r="N34" s="621"/>
      <c r="O34" s="621"/>
      <c r="P34" s="621"/>
      <c r="Q34" s="622"/>
      <c r="R34" s="623">
        <v>885322</v>
      </c>
      <c r="S34" s="624"/>
      <c r="T34" s="624"/>
      <c r="U34" s="624"/>
      <c r="V34" s="624"/>
      <c r="W34" s="624"/>
      <c r="X34" s="624"/>
      <c r="Y34" s="625"/>
      <c r="Z34" s="626">
        <v>1</v>
      </c>
      <c r="AA34" s="626"/>
      <c r="AB34" s="626"/>
      <c r="AC34" s="626"/>
      <c r="AD34" s="627" t="s">
        <v>249</v>
      </c>
      <c r="AE34" s="627"/>
      <c r="AF34" s="627"/>
      <c r="AG34" s="627"/>
      <c r="AH34" s="627"/>
      <c r="AI34" s="627"/>
      <c r="AJ34" s="627"/>
      <c r="AK34" s="627"/>
      <c r="AL34" s="628" t="s">
        <v>249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9380449</v>
      </c>
      <c r="CS34" s="624"/>
      <c r="CT34" s="624"/>
      <c r="CU34" s="624"/>
      <c r="CV34" s="624"/>
      <c r="CW34" s="624"/>
      <c r="CX34" s="624"/>
      <c r="CY34" s="625"/>
      <c r="CZ34" s="628">
        <v>11.1</v>
      </c>
      <c r="DA34" s="653"/>
      <c r="DB34" s="653"/>
      <c r="DC34" s="657"/>
      <c r="DD34" s="632">
        <v>6813474</v>
      </c>
      <c r="DE34" s="624"/>
      <c r="DF34" s="624"/>
      <c r="DG34" s="624"/>
      <c r="DH34" s="624"/>
      <c r="DI34" s="624"/>
      <c r="DJ34" s="624"/>
      <c r="DK34" s="625"/>
      <c r="DL34" s="632">
        <v>6001356</v>
      </c>
      <c r="DM34" s="624"/>
      <c r="DN34" s="624"/>
      <c r="DO34" s="624"/>
      <c r="DP34" s="624"/>
      <c r="DQ34" s="624"/>
      <c r="DR34" s="624"/>
      <c r="DS34" s="624"/>
      <c r="DT34" s="624"/>
      <c r="DU34" s="624"/>
      <c r="DV34" s="625"/>
      <c r="DW34" s="628">
        <v>13.3</v>
      </c>
      <c r="DX34" s="653"/>
      <c r="DY34" s="653"/>
      <c r="DZ34" s="653"/>
      <c r="EA34" s="653"/>
      <c r="EB34" s="653"/>
      <c r="EC34" s="654"/>
    </row>
    <row r="35" spans="2:133" ht="11.25" customHeight="1">
      <c r="B35" s="620" t="s">
        <v>328</v>
      </c>
      <c r="C35" s="621"/>
      <c r="D35" s="621"/>
      <c r="E35" s="621"/>
      <c r="F35" s="621"/>
      <c r="G35" s="621"/>
      <c r="H35" s="621"/>
      <c r="I35" s="621"/>
      <c r="J35" s="621"/>
      <c r="K35" s="621"/>
      <c r="L35" s="621"/>
      <c r="M35" s="621"/>
      <c r="N35" s="621"/>
      <c r="O35" s="621"/>
      <c r="P35" s="621"/>
      <c r="Q35" s="622"/>
      <c r="R35" s="623">
        <v>886115</v>
      </c>
      <c r="S35" s="624"/>
      <c r="T35" s="624"/>
      <c r="U35" s="624"/>
      <c r="V35" s="624"/>
      <c r="W35" s="624"/>
      <c r="X35" s="624"/>
      <c r="Y35" s="625"/>
      <c r="Z35" s="626">
        <v>1</v>
      </c>
      <c r="AA35" s="626"/>
      <c r="AB35" s="626"/>
      <c r="AC35" s="626"/>
      <c r="AD35" s="627" t="s">
        <v>249</v>
      </c>
      <c r="AE35" s="627"/>
      <c r="AF35" s="627"/>
      <c r="AG35" s="627"/>
      <c r="AH35" s="627"/>
      <c r="AI35" s="627"/>
      <c r="AJ35" s="627"/>
      <c r="AK35" s="627"/>
      <c r="AL35" s="628" t="s">
        <v>237</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503591</v>
      </c>
      <c r="CS35" s="655"/>
      <c r="CT35" s="655"/>
      <c r="CU35" s="655"/>
      <c r="CV35" s="655"/>
      <c r="CW35" s="655"/>
      <c r="CX35" s="655"/>
      <c r="CY35" s="656"/>
      <c r="CZ35" s="628">
        <v>0.6</v>
      </c>
      <c r="DA35" s="653"/>
      <c r="DB35" s="653"/>
      <c r="DC35" s="657"/>
      <c r="DD35" s="632">
        <v>431766</v>
      </c>
      <c r="DE35" s="655"/>
      <c r="DF35" s="655"/>
      <c r="DG35" s="655"/>
      <c r="DH35" s="655"/>
      <c r="DI35" s="655"/>
      <c r="DJ35" s="655"/>
      <c r="DK35" s="656"/>
      <c r="DL35" s="632">
        <v>427013</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20" t="s">
        <v>332</v>
      </c>
      <c r="C36" s="621"/>
      <c r="D36" s="621"/>
      <c r="E36" s="621"/>
      <c r="F36" s="621"/>
      <c r="G36" s="621"/>
      <c r="H36" s="621"/>
      <c r="I36" s="621"/>
      <c r="J36" s="621"/>
      <c r="K36" s="621"/>
      <c r="L36" s="621"/>
      <c r="M36" s="621"/>
      <c r="N36" s="621"/>
      <c r="O36" s="621"/>
      <c r="P36" s="621"/>
      <c r="Q36" s="622"/>
      <c r="R36" s="623">
        <v>1237322</v>
      </c>
      <c r="S36" s="624"/>
      <c r="T36" s="624"/>
      <c r="U36" s="624"/>
      <c r="V36" s="624"/>
      <c r="W36" s="624"/>
      <c r="X36" s="624"/>
      <c r="Y36" s="625"/>
      <c r="Z36" s="626">
        <v>1.4</v>
      </c>
      <c r="AA36" s="626"/>
      <c r="AB36" s="626"/>
      <c r="AC36" s="626"/>
      <c r="AD36" s="627" t="s">
        <v>249</v>
      </c>
      <c r="AE36" s="627"/>
      <c r="AF36" s="627"/>
      <c r="AG36" s="627"/>
      <c r="AH36" s="627"/>
      <c r="AI36" s="627"/>
      <c r="AJ36" s="627"/>
      <c r="AK36" s="627"/>
      <c r="AL36" s="628" t="s">
        <v>237</v>
      </c>
      <c r="AM36" s="629"/>
      <c r="AN36" s="629"/>
      <c r="AO36" s="630"/>
      <c r="AP36" s="222"/>
      <c r="AQ36" s="689" t="s">
        <v>333</v>
      </c>
      <c r="AR36" s="690"/>
      <c r="AS36" s="690"/>
      <c r="AT36" s="690"/>
      <c r="AU36" s="690"/>
      <c r="AV36" s="690"/>
      <c r="AW36" s="690"/>
      <c r="AX36" s="690"/>
      <c r="AY36" s="691"/>
      <c r="AZ36" s="612">
        <v>12270232</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197610</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8893493</v>
      </c>
      <c r="CS36" s="624"/>
      <c r="CT36" s="624"/>
      <c r="CU36" s="624"/>
      <c r="CV36" s="624"/>
      <c r="CW36" s="624"/>
      <c r="CX36" s="624"/>
      <c r="CY36" s="625"/>
      <c r="CZ36" s="628">
        <v>10.6</v>
      </c>
      <c r="DA36" s="653"/>
      <c r="DB36" s="653"/>
      <c r="DC36" s="657"/>
      <c r="DD36" s="632">
        <v>8135667</v>
      </c>
      <c r="DE36" s="624"/>
      <c r="DF36" s="624"/>
      <c r="DG36" s="624"/>
      <c r="DH36" s="624"/>
      <c r="DI36" s="624"/>
      <c r="DJ36" s="624"/>
      <c r="DK36" s="625"/>
      <c r="DL36" s="632">
        <v>4094918</v>
      </c>
      <c r="DM36" s="624"/>
      <c r="DN36" s="624"/>
      <c r="DO36" s="624"/>
      <c r="DP36" s="624"/>
      <c r="DQ36" s="624"/>
      <c r="DR36" s="624"/>
      <c r="DS36" s="624"/>
      <c r="DT36" s="624"/>
      <c r="DU36" s="624"/>
      <c r="DV36" s="625"/>
      <c r="DW36" s="628">
        <v>9</v>
      </c>
      <c r="DX36" s="653"/>
      <c r="DY36" s="653"/>
      <c r="DZ36" s="653"/>
      <c r="EA36" s="653"/>
      <c r="EB36" s="653"/>
      <c r="EC36" s="654"/>
    </row>
    <row r="37" spans="2:133" ht="11.25" customHeight="1">
      <c r="B37" s="620" t="s">
        <v>336</v>
      </c>
      <c r="C37" s="621"/>
      <c r="D37" s="621"/>
      <c r="E37" s="621"/>
      <c r="F37" s="621"/>
      <c r="G37" s="621"/>
      <c r="H37" s="621"/>
      <c r="I37" s="621"/>
      <c r="J37" s="621"/>
      <c r="K37" s="621"/>
      <c r="L37" s="621"/>
      <c r="M37" s="621"/>
      <c r="N37" s="621"/>
      <c r="O37" s="621"/>
      <c r="P37" s="621"/>
      <c r="Q37" s="622"/>
      <c r="R37" s="623">
        <v>1497193</v>
      </c>
      <c r="S37" s="624"/>
      <c r="T37" s="624"/>
      <c r="U37" s="624"/>
      <c r="V37" s="624"/>
      <c r="W37" s="624"/>
      <c r="X37" s="624"/>
      <c r="Y37" s="625"/>
      <c r="Z37" s="626">
        <v>1.7</v>
      </c>
      <c r="AA37" s="626"/>
      <c r="AB37" s="626"/>
      <c r="AC37" s="626"/>
      <c r="AD37" s="627">
        <v>3130</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2339914</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-182862</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893016</v>
      </c>
      <c r="CS37" s="655"/>
      <c r="CT37" s="655"/>
      <c r="CU37" s="655"/>
      <c r="CV37" s="655"/>
      <c r="CW37" s="655"/>
      <c r="CX37" s="655"/>
      <c r="CY37" s="656"/>
      <c r="CZ37" s="628">
        <v>1.1000000000000001</v>
      </c>
      <c r="DA37" s="653"/>
      <c r="DB37" s="653"/>
      <c r="DC37" s="657"/>
      <c r="DD37" s="632">
        <v>893016</v>
      </c>
      <c r="DE37" s="655"/>
      <c r="DF37" s="655"/>
      <c r="DG37" s="655"/>
      <c r="DH37" s="655"/>
      <c r="DI37" s="655"/>
      <c r="DJ37" s="655"/>
      <c r="DK37" s="656"/>
      <c r="DL37" s="632">
        <v>870689</v>
      </c>
      <c r="DM37" s="655"/>
      <c r="DN37" s="655"/>
      <c r="DO37" s="655"/>
      <c r="DP37" s="655"/>
      <c r="DQ37" s="655"/>
      <c r="DR37" s="655"/>
      <c r="DS37" s="655"/>
      <c r="DT37" s="655"/>
      <c r="DU37" s="655"/>
      <c r="DV37" s="656"/>
      <c r="DW37" s="628">
        <v>1.9</v>
      </c>
      <c r="DX37" s="653"/>
      <c r="DY37" s="653"/>
      <c r="DZ37" s="653"/>
      <c r="EA37" s="653"/>
      <c r="EB37" s="653"/>
      <c r="EC37" s="654"/>
    </row>
    <row r="38" spans="2:133" ht="11.25" customHeight="1">
      <c r="B38" s="620" t="s">
        <v>340</v>
      </c>
      <c r="C38" s="621"/>
      <c r="D38" s="621"/>
      <c r="E38" s="621"/>
      <c r="F38" s="621"/>
      <c r="G38" s="621"/>
      <c r="H38" s="621"/>
      <c r="I38" s="621"/>
      <c r="J38" s="621"/>
      <c r="K38" s="621"/>
      <c r="L38" s="621"/>
      <c r="M38" s="621"/>
      <c r="N38" s="621"/>
      <c r="O38" s="621"/>
      <c r="P38" s="621"/>
      <c r="Q38" s="622"/>
      <c r="R38" s="623">
        <v>2754100</v>
      </c>
      <c r="S38" s="624"/>
      <c r="T38" s="624"/>
      <c r="U38" s="624"/>
      <c r="V38" s="624"/>
      <c r="W38" s="624"/>
      <c r="X38" s="624"/>
      <c r="Y38" s="625"/>
      <c r="Z38" s="626">
        <v>3.2</v>
      </c>
      <c r="AA38" s="626"/>
      <c r="AB38" s="626"/>
      <c r="AC38" s="626"/>
      <c r="AD38" s="627" t="s">
        <v>237</v>
      </c>
      <c r="AE38" s="627"/>
      <c r="AF38" s="627"/>
      <c r="AG38" s="627"/>
      <c r="AH38" s="627"/>
      <c r="AI38" s="627"/>
      <c r="AJ38" s="627"/>
      <c r="AK38" s="627"/>
      <c r="AL38" s="628" t="s">
        <v>249</v>
      </c>
      <c r="AM38" s="629"/>
      <c r="AN38" s="629"/>
      <c r="AO38" s="630"/>
      <c r="AQ38" s="686" t="s">
        <v>341</v>
      </c>
      <c r="AR38" s="687"/>
      <c r="AS38" s="687"/>
      <c r="AT38" s="687"/>
      <c r="AU38" s="687"/>
      <c r="AV38" s="687"/>
      <c r="AW38" s="687"/>
      <c r="AX38" s="687"/>
      <c r="AY38" s="688"/>
      <c r="AZ38" s="623">
        <v>1402626</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24422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8144251</v>
      </c>
      <c r="CS38" s="624"/>
      <c r="CT38" s="624"/>
      <c r="CU38" s="624"/>
      <c r="CV38" s="624"/>
      <c r="CW38" s="624"/>
      <c r="CX38" s="624"/>
      <c r="CY38" s="625"/>
      <c r="CZ38" s="628">
        <v>9.6999999999999993</v>
      </c>
      <c r="DA38" s="653"/>
      <c r="DB38" s="653"/>
      <c r="DC38" s="657"/>
      <c r="DD38" s="632">
        <v>6248561</v>
      </c>
      <c r="DE38" s="624"/>
      <c r="DF38" s="624"/>
      <c r="DG38" s="624"/>
      <c r="DH38" s="624"/>
      <c r="DI38" s="624"/>
      <c r="DJ38" s="624"/>
      <c r="DK38" s="625"/>
      <c r="DL38" s="632">
        <v>5842980</v>
      </c>
      <c r="DM38" s="624"/>
      <c r="DN38" s="624"/>
      <c r="DO38" s="624"/>
      <c r="DP38" s="624"/>
      <c r="DQ38" s="624"/>
      <c r="DR38" s="624"/>
      <c r="DS38" s="624"/>
      <c r="DT38" s="624"/>
      <c r="DU38" s="624"/>
      <c r="DV38" s="625"/>
      <c r="DW38" s="628">
        <v>12.9</v>
      </c>
      <c r="DX38" s="653"/>
      <c r="DY38" s="653"/>
      <c r="DZ38" s="653"/>
      <c r="EA38" s="653"/>
      <c r="EB38" s="653"/>
      <c r="EC38" s="654"/>
    </row>
    <row r="39" spans="2:133" ht="11.25" customHeight="1">
      <c r="B39" s="620" t="s">
        <v>344</v>
      </c>
      <c r="C39" s="621"/>
      <c r="D39" s="621"/>
      <c r="E39" s="621"/>
      <c r="F39" s="621"/>
      <c r="G39" s="621"/>
      <c r="H39" s="621"/>
      <c r="I39" s="621"/>
      <c r="J39" s="621"/>
      <c r="K39" s="621"/>
      <c r="L39" s="621"/>
      <c r="M39" s="621"/>
      <c r="N39" s="621"/>
      <c r="O39" s="621"/>
      <c r="P39" s="621"/>
      <c r="Q39" s="622"/>
      <c r="R39" s="623" t="s">
        <v>249</v>
      </c>
      <c r="S39" s="624"/>
      <c r="T39" s="624"/>
      <c r="U39" s="624"/>
      <c r="V39" s="624"/>
      <c r="W39" s="624"/>
      <c r="X39" s="624"/>
      <c r="Y39" s="625"/>
      <c r="Z39" s="626" t="s">
        <v>237</v>
      </c>
      <c r="AA39" s="626"/>
      <c r="AB39" s="626"/>
      <c r="AC39" s="626"/>
      <c r="AD39" s="627" t="s">
        <v>249</v>
      </c>
      <c r="AE39" s="627"/>
      <c r="AF39" s="627"/>
      <c r="AG39" s="627"/>
      <c r="AH39" s="627"/>
      <c r="AI39" s="627"/>
      <c r="AJ39" s="627"/>
      <c r="AK39" s="627"/>
      <c r="AL39" s="628" t="s">
        <v>249</v>
      </c>
      <c r="AM39" s="629"/>
      <c r="AN39" s="629"/>
      <c r="AO39" s="630"/>
      <c r="AQ39" s="686" t="s">
        <v>345</v>
      </c>
      <c r="AR39" s="687"/>
      <c r="AS39" s="687"/>
      <c r="AT39" s="687"/>
      <c r="AU39" s="687"/>
      <c r="AV39" s="687"/>
      <c r="AW39" s="687"/>
      <c r="AX39" s="687"/>
      <c r="AY39" s="688"/>
      <c r="AZ39" s="623">
        <v>383441</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37781</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1112700</v>
      </c>
      <c r="CS39" s="655"/>
      <c r="CT39" s="655"/>
      <c r="CU39" s="655"/>
      <c r="CV39" s="655"/>
      <c r="CW39" s="655"/>
      <c r="CX39" s="655"/>
      <c r="CY39" s="656"/>
      <c r="CZ39" s="628">
        <v>1.3</v>
      </c>
      <c r="DA39" s="653"/>
      <c r="DB39" s="653"/>
      <c r="DC39" s="657"/>
      <c r="DD39" s="632">
        <v>370428</v>
      </c>
      <c r="DE39" s="655"/>
      <c r="DF39" s="655"/>
      <c r="DG39" s="655"/>
      <c r="DH39" s="655"/>
      <c r="DI39" s="655"/>
      <c r="DJ39" s="655"/>
      <c r="DK39" s="656"/>
      <c r="DL39" s="632" t="s">
        <v>249</v>
      </c>
      <c r="DM39" s="655"/>
      <c r="DN39" s="655"/>
      <c r="DO39" s="655"/>
      <c r="DP39" s="655"/>
      <c r="DQ39" s="655"/>
      <c r="DR39" s="655"/>
      <c r="DS39" s="655"/>
      <c r="DT39" s="655"/>
      <c r="DU39" s="655"/>
      <c r="DV39" s="656"/>
      <c r="DW39" s="628" t="s">
        <v>249</v>
      </c>
      <c r="DX39" s="653"/>
      <c r="DY39" s="653"/>
      <c r="DZ39" s="653"/>
      <c r="EA39" s="653"/>
      <c r="EB39" s="653"/>
      <c r="EC39" s="654"/>
    </row>
    <row r="40" spans="2:133" ht="11.25" customHeight="1">
      <c r="B40" s="620" t="s">
        <v>348</v>
      </c>
      <c r="C40" s="621"/>
      <c r="D40" s="621"/>
      <c r="E40" s="621"/>
      <c r="F40" s="621"/>
      <c r="G40" s="621"/>
      <c r="H40" s="621"/>
      <c r="I40" s="621"/>
      <c r="J40" s="621"/>
      <c r="K40" s="621"/>
      <c r="L40" s="621"/>
      <c r="M40" s="621"/>
      <c r="N40" s="621"/>
      <c r="O40" s="621"/>
      <c r="P40" s="621"/>
      <c r="Q40" s="622"/>
      <c r="R40" s="623">
        <v>1400000</v>
      </c>
      <c r="S40" s="624"/>
      <c r="T40" s="624"/>
      <c r="U40" s="624"/>
      <c r="V40" s="624"/>
      <c r="W40" s="624"/>
      <c r="X40" s="624"/>
      <c r="Y40" s="625"/>
      <c r="Z40" s="626">
        <v>1.6</v>
      </c>
      <c r="AA40" s="626"/>
      <c r="AB40" s="626"/>
      <c r="AC40" s="626"/>
      <c r="AD40" s="627" t="s">
        <v>249</v>
      </c>
      <c r="AE40" s="627"/>
      <c r="AF40" s="627"/>
      <c r="AG40" s="627"/>
      <c r="AH40" s="627"/>
      <c r="AI40" s="627"/>
      <c r="AJ40" s="627"/>
      <c r="AK40" s="627"/>
      <c r="AL40" s="628" t="s">
        <v>237</v>
      </c>
      <c r="AM40" s="629"/>
      <c r="AN40" s="629"/>
      <c r="AO40" s="630"/>
      <c r="AQ40" s="686" t="s">
        <v>349</v>
      </c>
      <c r="AR40" s="687"/>
      <c r="AS40" s="687"/>
      <c r="AT40" s="687"/>
      <c r="AU40" s="687"/>
      <c r="AV40" s="687"/>
      <c r="AW40" s="687"/>
      <c r="AX40" s="687"/>
      <c r="AY40" s="688"/>
      <c r="AZ40" s="623" t="s">
        <v>237</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105</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663484</v>
      </c>
      <c r="CS40" s="624"/>
      <c r="CT40" s="624"/>
      <c r="CU40" s="624"/>
      <c r="CV40" s="624"/>
      <c r="CW40" s="624"/>
      <c r="CX40" s="624"/>
      <c r="CY40" s="625"/>
      <c r="CZ40" s="628">
        <v>0.8</v>
      </c>
      <c r="DA40" s="653"/>
      <c r="DB40" s="653"/>
      <c r="DC40" s="657"/>
      <c r="DD40" s="632">
        <v>590484</v>
      </c>
      <c r="DE40" s="624"/>
      <c r="DF40" s="624"/>
      <c r="DG40" s="624"/>
      <c r="DH40" s="624"/>
      <c r="DI40" s="624"/>
      <c r="DJ40" s="624"/>
      <c r="DK40" s="625"/>
      <c r="DL40" s="632">
        <v>400000</v>
      </c>
      <c r="DM40" s="624"/>
      <c r="DN40" s="624"/>
      <c r="DO40" s="624"/>
      <c r="DP40" s="624"/>
      <c r="DQ40" s="624"/>
      <c r="DR40" s="624"/>
      <c r="DS40" s="624"/>
      <c r="DT40" s="624"/>
      <c r="DU40" s="624"/>
      <c r="DV40" s="625"/>
      <c r="DW40" s="628">
        <v>0.9</v>
      </c>
      <c r="DX40" s="653"/>
      <c r="DY40" s="653"/>
      <c r="DZ40" s="653"/>
      <c r="EA40" s="653"/>
      <c r="EB40" s="653"/>
      <c r="EC40" s="654"/>
    </row>
    <row r="41" spans="2:133" ht="11.25" customHeight="1">
      <c r="B41" s="644" t="s">
        <v>353</v>
      </c>
      <c r="C41" s="645"/>
      <c r="D41" s="645"/>
      <c r="E41" s="645"/>
      <c r="F41" s="645"/>
      <c r="G41" s="645"/>
      <c r="H41" s="645"/>
      <c r="I41" s="645"/>
      <c r="J41" s="645"/>
      <c r="K41" s="645"/>
      <c r="L41" s="645"/>
      <c r="M41" s="645"/>
      <c r="N41" s="645"/>
      <c r="O41" s="645"/>
      <c r="P41" s="645"/>
      <c r="Q41" s="646"/>
      <c r="R41" s="695">
        <v>85603291</v>
      </c>
      <c r="S41" s="696"/>
      <c r="T41" s="696"/>
      <c r="U41" s="696"/>
      <c r="V41" s="696"/>
      <c r="W41" s="696"/>
      <c r="X41" s="696"/>
      <c r="Y41" s="700"/>
      <c r="Z41" s="701">
        <v>100</v>
      </c>
      <c r="AA41" s="701"/>
      <c r="AB41" s="701"/>
      <c r="AC41" s="701"/>
      <c r="AD41" s="702">
        <v>43862980</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2236514</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237</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249</v>
      </c>
      <c r="CS41" s="655"/>
      <c r="CT41" s="655"/>
      <c r="CU41" s="655"/>
      <c r="CV41" s="655"/>
      <c r="CW41" s="655"/>
      <c r="CX41" s="655"/>
      <c r="CY41" s="656"/>
      <c r="CZ41" s="628" t="s">
        <v>249</v>
      </c>
      <c r="DA41" s="653"/>
      <c r="DB41" s="653"/>
      <c r="DC41" s="657"/>
      <c r="DD41" s="632" t="s">
        <v>249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357</v>
      </c>
      <c r="AR42" s="693"/>
      <c r="AS42" s="693"/>
      <c r="AT42" s="693"/>
      <c r="AU42" s="693"/>
      <c r="AV42" s="693"/>
      <c r="AW42" s="693"/>
      <c r="AX42" s="693"/>
      <c r="AY42" s="694"/>
      <c r="AZ42" s="695">
        <v>5907737</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384</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4221852</v>
      </c>
      <c r="CS42" s="655"/>
      <c r="CT42" s="655"/>
      <c r="CU42" s="655"/>
      <c r="CV42" s="655"/>
      <c r="CW42" s="655"/>
      <c r="CX42" s="655"/>
      <c r="CY42" s="656"/>
      <c r="CZ42" s="628">
        <v>5</v>
      </c>
      <c r="DA42" s="653"/>
      <c r="DB42" s="653"/>
      <c r="DC42" s="657"/>
      <c r="DD42" s="632">
        <v>1048694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360</v>
      </c>
      <c r="CD43" s="620" t="s">
        <v>361</v>
      </c>
      <c r="CE43" s="621"/>
      <c r="CF43" s="621"/>
      <c r="CG43" s="621"/>
      <c r="CH43" s="621"/>
      <c r="CI43" s="621"/>
      <c r="CJ43" s="621"/>
      <c r="CK43" s="621"/>
      <c r="CL43" s="621"/>
      <c r="CM43" s="621"/>
      <c r="CN43" s="621"/>
      <c r="CO43" s="621"/>
      <c r="CP43" s="621"/>
      <c r="CQ43" s="622"/>
      <c r="CR43" s="623">
        <v>111426</v>
      </c>
      <c r="CS43" s="655"/>
      <c r="CT43" s="655"/>
      <c r="CU43" s="655"/>
      <c r="CV43" s="655"/>
      <c r="CW43" s="655"/>
      <c r="CX43" s="655"/>
      <c r="CY43" s="656"/>
      <c r="CZ43" s="628">
        <v>0.1</v>
      </c>
      <c r="DA43" s="653"/>
      <c r="DB43" s="653"/>
      <c r="DC43" s="657"/>
      <c r="DD43" s="632">
        <v>108754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4120206</v>
      </c>
      <c r="CS44" s="624"/>
      <c r="CT44" s="624"/>
      <c r="CU44" s="624"/>
      <c r="CV44" s="624"/>
      <c r="CW44" s="624"/>
      <c r="CX44" s="624"/>
      <c r="CY44" s="625"/>
      <c r="CZ44" s="628">
        <v>4.9000000000000004</v>
      </c>
      <c r="DA44" s="629"/>
      <c r="DB44" s="629"/>
      <c r="DC44" s="635"/>
      <c r="DD44" s="632">
        <v>1048143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1957488</v>
      </c>
      <c r="CS45" s="655"/>
      <c r="CT45" s="655"/>
      <c r="CU45" s="655"/>
      <c r="CV45" s="655"/>
      <c r="CW45" s="655"/>
      <c r="CX45" s="655"/>
      <c r="CY45" s="656"/>
      <c r="CZ45" s="628">
        <v>2.2999999999999998</v>
      </c>
      <c r="DA45" s="653"/>
      <c r="DB45" s="653"/>
      <c r="DC45" s="657"/>
      <c r="DD45" s="632">
        <v>70805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366</v>
      </c>
      <c r="CG46" s="621"/>
      <c r="CH46" s="621"/>
      <c r="CI46" s="621"/>
      <c r="CJ46" s="621"/>
      <c r="CK46" s="621"/>
      <c r="CL46" s="621"/>
      <c r="CM46" s="621"/>
      <c r="CN46" s="621"/>
      <c r="CO46" s="621"/>
      <c r="CP46" s="621"/>
      <c r="CQ46" s="622"/>
      <c r="CR46" s="623">
        <v>2054807</v>
      </c>
      <c r="CS46" s="624"/>
      <c r="CT46" s="624"/>
      <c r="CU46" s="624"/>
      <c r="CV46" s="624"/>
      <c r="CW46" s="624"/>
      <c r="CX46" s="624"/>
      <c r="CY46" s="625"/>
      <c r="CZ46" s="628">
        <v>2.4</v>
      </c>
      <c r="DA46" s="629"/>
      <c r="DB46" s="629"/>
      <c r="DC46" s="635"/>
      <c r="DD46" s="632">
        <v>911291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367</v>
      </c>
      <c r="CG47" s="621"/>
      <c r="CH47" s="621"/>
      <c r="CI47" s="621"/>
      <c r="CJ47" s="621"/>
      <c r="CK47" s="621"/>
      <c r="CL47" s="621"/>
      <c r="CM47" s="621"/>
      <c r="CN47" s="621"/>
      <c r="CO47" s="621"/>
      <c r="CP47" s="621"/>
      <c r="CQ47" s="622"/>
      <c r="CR47" s="623">
        <v>101646</v>
      </c>
      <c r="CS47" s="655"/>
      <c r="CT47" s="655"/>
      <c r="CU47" s="655"/>
      <c r="CV47" s="655"/>
      <c r="CW47" s="655"/>
      <c r="CX47" s="655"/>
      <c r="CY47" s="656"/>
      <c r="CZ47" s="628">
        <v>0.1</v>
      </c>
      <c r="DA47" s="653"/>
      <c r="DB47" s="653"/>
      <c r="DC47" s="657"/>
      <c r="DD47" s="632">
        <v>551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368</v>
      </c>
      <c r="CG48" s="621"/>
      <c r="CH48" s="621"/>
      <c r="CI48" s="621"/>
      <c r="CJ48" s="621"/>
      <c r="CK48" s="621"/>
      <c r="CL48" s="621"/>
      <c r="CM48" s="621"/>
      <c r="CN48" s="621"/>
      <c r="CO48" s="621"/>
      <c r="CP48" s="621"/>
      <c r="CQ48" s="622"/>
      <c r="CR48" s="623" t="s">
        <v>249</v>
      </c>
      <c r="CS48" s="624"/>
      <c r="CT48" s="624"/>
      <c r="CU48" s="624"/>
      <c r="CV48" s="624"/>
      <c r="CW48" s="624"/>
      <c r="CX48" s="624"/>
      <c r="CY48" s="625"/>
      <c r="CZ48" s="628" t="s">
        <v>249</v>
      </c>
      <c r="DA48" s="629"/>
      <c r="DB48" s="629"/>
      <c r="DC48" s="635"/>
      <c r="DD48" s="632" t="s">
        <v>237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369</v>
      </c>
      <c r="CE49" s="645"/>
      <c r="CF49" s="645"/>
      <c r="CG49" s="645"/>
      <c r="CH49" s="645"/>
      <c r="CI49" s="645"/>
      <c r="CJ49" s="645"/>
      <c r="CK49" s="645"/>
      <c r="CL49" s="645"/>
      <c r="CM49" s="645"/>
      <c r="CN49" s="645"/>
      <c r="CO49" s="645"/>
      <c r="CP49" s="645"/>
      <c r="CQ49" s="646"/>
      <c r="CR49" s="695">
        <v>84143922</v>
      </c>
      <c r="CS49" s="682"/>
      <c r="CT49" s="682"/>
      <c r="CU49" s="682"/>
      <c r="CV49" s="682"/>
      <c r="CW49" s="682"/>
      <c r="CX49" s="682"/>
      <c r="CY49" s="711"/>
      <c r="CZ49" s="703">
        <v>100</v>
      </c>
      <c r="DA49" s="712"/>
      <c r="DB49" s="712"/>
      <c r="DC49" s="713"/>
      <c r="DD49" s="714">
        <v>50858691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C9LWMVIm5X59AGJ2m8cdZ3nAl5hcT+ah7mWv6okwg1OkjXTWN4H4igD4HEBXJv8XWlydTrUzJyKnHDdoGuh6g==" saltValue="8VMJqZXS7CM4krs3tZoPy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392</v>
      </c>
      <c r="C7" s="750"/>
      <c r="D7" s="750"/>
      <c r="E7" s="750"/>
      <c r="F7" s="750"/>
      <c r="G7" s="750"/>
      <c r="H7" s="750"/>
      <c r="I7" s="750"/>
      <c r="J7" s="750"/>
      <c r="K7" s="750"/>
      <c r="L7" s="750"/>
      <c r="M7" s="750"/>
      <c r="N7" s="750"/>
      <c r="O7" s="750"/>
      <c r="P7" s="751"/>
      <c r="Q7" s="752">
        <v>85576</v>
      </c>
      <c r="R7" s="753"/>
      <c r="S7" s="753"/>
      <c r="T7" s="753"/>
      <c r="U7" s="753"/>
      <c r="V7" s="753">
        <v>84117</v>
      </c>
      <c r="W7" s="753"/>
      <c r="X7" s="753"/>
      <c r="Y7" s="753"/>
      <c r="Z7" s="753"/>
      <c r="AA7" s="753">
        <v>1459</v>
      </c>
      <c r="AB7" s="753"/>
      <c r="AC7" s="753"/>
      <c r="AD7" s="753"/>
      <c r="AE7" s="754"/>
      <c r="AF7" s="755">
        <v>969</v>
      </c>
      <c r="AG7" s="756"/>
      <c r="AH7" s="756"/>
      <c r="AI7" s="756"/>
      <c r="AJ7" s="757"/>
      <c r="AK7" s="758">
        <v>853</v>
      </c>
      <c r="AL7" s="759"/>
      <c r="AM7" s="759"/>
      <c r="AN7" s="759"/>
      <c r="AO7" s="759"/>
      <c r="AP7" s="759">
        <v>50743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603</v>
      </c>
      <c r="BT7" s="747"/>
      <c r="BU7" s="747"/>
      <c r="BV7" s="747"/>
      <c r="BW7" s="747"/>
      <c r="BX7" s="747"/>
      <c r="BY7" s="747"/>
      <c r="BZ7" s="747"/>
      <c r="CA7" s="747"/>
      <c r="CB7" s="747"/>
      <c r="CC7" s="747"/>
      <c r="CD7" s="747"/>
      <c r="CE7" s="747"/>
      <c r="CF7" s="747"/>
      <c r="CG7" s="762"/>
      <c r="CH7" s="743">
        <v>-10</v>
      </c>
      <c r="CI7" s="744"/>
      <c r="CJ7" s="744"/>
      <c r="CK7" s="744"/>
      <c r="CL7" s="745"/>
      <c r="CM7" s="743">
        <v>136</v>
      </c>
      <c r="CN7" s="744"/>
      <c r="CO7" s="744"/>
      <c r="CP7" s="744"/>
      <c r="CQ7" s="745"/>
      <c r="CR7" s="743">
        <v>10</v>
      </c>
      <c r="CS7" s="744"/>
      <c r="CT7" s="744"/>
      <c r="CU7" s="744"/>
      <c r="CV7" s="745"/>
      <c r="CW7" s="743" t="s">
        <v>531</v>
      </c>
      <c r="CX7" s="744"/>
      <c r="CY7" s="744"/>
      <c r="CZ7" s="744"/>
      <c r="DA7" s="745"/>
      <c r="DB7" s="743" t="s">
        <v>531</v>
      </c>
      <c r="DC7" s="744"/>
      <c r="DD7" s="744"/>
      <c r="DE7" s="744"/>
      <c r="DF7" s="745"/>
      <c r="DG7" s="743" t="s">
        <v>531</v>
      </c>
      <c r="DH7" s="744"/>
      <c r="DI7" s="744"/>
      <c r="DJ7" s="744"/>
      <c r="DK7" s="745"/>
      <c r="DL7" s="743" t="s">
        <v>531</v>
      </c>
      <c r="DM7" s="744"/>
      <c r="DN7" s="744"/>
      <c r="DO7" s="744"/>
      <c r="DP7" s="745"/>
      <c r="DQ7" s="743" t="s">
        <v>531</v>
      </c>
      <c r="DR7" s="744"/>
      <c r="DS7" s="744"/>
      <c r="DT7" s="744"/>
      <c r="DU7" s="745"/>
      <c r="DV7" s="746"/>
      <c r="DW7" s="747"/>
      <c r="DX7" s="747"/>
      <c r="DY7" s="747"/>
      <c r="DZ7" s="748"/>
      <c r="EA7" s="234"/>
    </row>
    <row r="8" spans="1:131" s="235" customFormat="1" ht="26.25" customHeight="1">
      <c r="A8" s="238">
        <v>2</v>
      </c>
      <c r="B8" s="780" t="s">
        <v>393</v>
      </c>
      <c r="C8" s="781"/>
      <c r="D8" s="781"/>
      <c r="E8" s="781"/>
      <c r="F8" s="781"/>
      <c r="G8" s="781"/>
      <c r="H8" s="781"/>
      <c r="I8" s="781"/>
      <c r="J8" s="781"/>
      <c r="K8" s="781"/>
      <c r="L8" s="781"/>
      <c r="M8" s="781"/>
      <c r="N8" s="781"/>
      <c r="O8" s="781"/>
      <c r="P8" s="782"/>
      <c r="Q8" s="783">
        <v>470</v>
      </c>
      <c r="R8" s="784"/>
      <c r="S8" s="784"/>
      <c r="T8" s="784"/>
      <c r="U8" s="784"/>
      <c r="V8" s="784">
        <v>470</v>
      </c>
      <c r="W8" s="784"/>
      <c r="X8" s="784"/>
      <c r="Y8" s="784"/>
      <c r="Z8" s="784"/>
      <c r="AA8" s="784" t="s">
        <v>531</v>
      </c>
      <c r="AB8" s="784"/>
      <c r="AC8" s="784"/>
      <c r="AD8" s="784"/>
      <c r="AE8" s="785"/>
      <c r="AF8" s="786" t="s">
        <v>237</v>
      </c>
      <c r="AG8" s="787"/>
      <c r="AH8" s="787"/>
      <c r="AI8" s="787"/>
      <c r="AJ8" s="788"/>
      <c r="AK8" s="769">
        <v>470</v>
      </c>
      <c r="AL8" s="770"/>
      <c r="AM8" s="770"/>
      <c r="AN8" s="770"/>
      <c r="AO8" s="770"/>
      <c r="AP8" s="770">
        <v>2690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395</v>
      </c>
      <c r="B23" s="789" t="s">
        <v>396</v>
      </c>
      <c r="C23" s="790"/>
      <c r="D23" s="790"/>
      <c r="E23" s="790"/>
      <c r="F23" s="790"/>
      <c r="G23" s="790"/>
      <c r="H23" s="790"/>
      <c r="I23" s="790"/>
      <c r="J23" s="790"/>
      <c r="K23" s="790"/>
      <c r="L23" s="790"/>
      <c r="M23" s="790"/>
      <c r="N23" s="790"/>
      <c r="O23" s="790"/>
      <c r="P23" s="791"/>
      <c r="Q23" s="792">
        <v>86046</v>
      </c>
      <c r="R23" s="793"/>
      <c r="S23" s="793"/>
      <c r="T23" s="793"/>
      <c r="U23" s="793"/>
      <c r="V23" s="793">
        <v>84587</v>
      </c>
      <c r="W23" s="793"/>
      <c r="X23" s="793"/>
      <c r="Y23" s="793"/>
      <c r="Z23" s="793"/>
      <c r="AA23" s="793">
        <v>1459</v>
      </c>
      <c r="AB23" s="793"/>
      <c r="AC23" s="793"/>
      <c r="AD23" s="793"/>
      <c r="AE23" s="794"/>
      <c r="AF23" s="795">
        <v>969</v>
      </c>
      <c r="AG23" s="793"/>
      <c r="AH23" s="793"/>
      <c r="AI23" s="793"/>
      <c r="AJ23" s="796"/>
      <c r="AK23" s="797"/>
      <c r="AL23" s="798"/>
      <c r="AM23" s="798"/>
      <c r="AN23" s="798"/>
      <c r="AO23" s="798"/>
      <c r="AP23" s="793">
        <v>53433</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375</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408</v>
      </c>
      <c r="C28" s="750"/>
      <c r="D28" s="750"/>
      <c r="E28" s="750"/>
      <c r="F28" s="750"/>
      <c r="G28" s="750"/>
      <c r="H28" s="750"/>
      <c r="I28" s="750"/>
      <c r="J28" s="750"/>
      <c r="K28" s="750"/>
      <c r="L28" s="750"/>
      <c r="M28" s="750"/>
      <c r="N28" s="750"/>
      <c r="O28" s="750"/>
      <c r="P28" s="751"/>
      <c r="Q28" s="822">
        <v>21489</v>
      </c>
      <c r="R28" s="823"/>
      <c r="S28" s="823"/>
      <c r="T28" s="823"/>
      <c r="U28" s="823"/>
      <c r="V28" s="823">
        <v>21292</v>
      </c>
      <c r="W28" s="823"/>
      <c r="X28" s="823"/>
      <c r="Y28" s="823"/>
      <c r="Z28" s="823"/>
      <c r="AA28" s="823">
        <v>198</v>
      </c>
      <c r="AB28" s="823"/>
      <c r="AC28" s="823"/>
      <c r="AD28" s="823"/>
      <c r="AE28" s="824"/>
      <c r="AF28" s="825">
        <v>198</v>
      </c>
      <c r="AG28" s="823"/>
      <c r="AH28" s="823"/>
      <c r="AI28" s="823"/>
      <c r="AJ28" s="826"/>
      <c r="AK28" s="827">
        <v>2236</v>
      </c>
      <c r="AL28" s="828"/>
      <c r="AM28" s="828"/>
      <c r="AN28" s="828"/>
      <c r="AO28" s="828"/>
      <c r="AP28" s="828" t="s">
        <v>531</v>
      </c>
      <c r="AQ28" s="828"/>
      <c r="AR28" s="828"/>
      <c r="AS28" s="828"/>
      <c r="AT28" s="828"/>
      <c r="AU28" s="828" t="s">
        <v>531</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409</v>
      </c>
      <c r="C29" s="781"/>
      <c r="D29" s="781"/>
      <c r="E29" s="781"/>
      <c r="F29" s="781"/>
      <c r="G29" s="781"/>
      <c r="H29" s="781"/>
      <c r="I29" s="781"/>
      <c r="J29" s="781"/>
      <c r="K29" s="781"/>
      <c r="L29" s="781"/>
      <c r="M29" s="781"/>
      <c r="N29" s="781"/>
      <c r="O29" s="781"/>
      <c r="P29" s="782"/>
      <c r="Q29" s="783">
        <v>17556</v>
      </c>
      <c r="R29" s="784"/>
      <c r="S29" s="784"/>
      <c r="T29" s="784"/>
      <c r="U29" s="784"/>
      <c r="V29" s="784">
        <v>17325</v>
      </c>
      <c r="W29" s="784"/>
      <c r="X29" s="784"/>
      <c r="Y29" s="784"/>
      <c r="Z29" s="784"/>
      <c r="AA29" s="784">
        <v>230</v>
      </c>
      <c r="AB29" s="784"/>
      <c r="AC29" s="784"/>
      <c r="AD29" s="784"/>
      <c r="AE29" s="785"/>
      <c r="AF29" s="786">
        <v>231</v>
      </c>
      <c r="AG29" s="787"/>
      <c r="AH29" s="787"/>
      <c r="AI29" s="787"/>
      <c r="AJ29" s="788"/>
      <c r="AK29" s="834">
        <v>2717</v>
      </c>
      <c r="AL29" s="830"/>
      <c r="AM29" s="830"/>
      <c r="AN29" s="830"/>
      <c r="AO29" s="830"/>
      <c r="AP29" s="830" t="s">
        <v>531</v>
      </c>
      <c r="AQ29" s="830"/>
      <c r="AR29" s="830"/>
      <c r="AS29" s="830"/>
      <c r="AT29" s="830"/>
      <c r="AU29" s="830" t="s">
        <v>531</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410</v>
      </c>
      <c r="C30" s="781"/>
      <c r="D30" s="781"/>
      <c r="E30" s="781"/>
      <c r="F30" s="781"/>
      <c r="G30" s="781"/>
      <c r="H30" s="781"/>
      <c r="I30" s="781"/>
      <c r="J30" s="781"/>
      <c r="K30" s="781"/>
      <c r="L30" s="781"/>
      <c r="M30" s="781"/>
      <c r="N30" s="781"/>
      <c r="O30" s="781"/>
      <c r="P30" s="782"/>
      <c r="Q30" s="783">
        <v>2989</v>
      </c>
      <c r="R30" s="784"/>
      <c r="S30" s="784"/>
      <c r="T30" s="784"/>
      <c r="U30" s="784"/>
      <c r="V30" s="784">
        <v>2951</v>
      </c>
      <c r="W30" s="784"/>
      <c r="X30" s="784"/>
      <c r="Y30" s="784"/>
      <c r="Z30" s="784"/>
      <c r="AA30" s="784">
        <v>37</v>
      </c>
      <c r="AB30" s="784"/>
      <c r="AC30" s="784"/>
      <c r="AD30" s="784"/>
      <c r="AE30" s="785"/>
      <c r="AF30" s="786">
        <v>38</v>
      </c>
      <c r="AG30" s="787"/>
      <c r="AH30" s="787"/>
      <c r="AI30" s="787"/>
      <c r="AJ30" s="788"/>
      <c r="AK30" s="834">
        <v>636</v>
      </c>
      <c r="AL30" s="830"/>
      <c r="AM30" s="830"/>
      <c r="AN30" s="830"/>
      <c r="AO30" s="830"/>
      <c r="AP30" s="830" t="s">
        <v>531</v>
      </c>
      <c r="AQ30" s="830"/>
      <c r="AR30" s="830"/>
      <c r="AS30" s="830"/>
      <c r="AT30" s="830"/>
      <c r="AU30" s="830" t="s">
        <v>531</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411</v>
      </c>
      <c r="C31" s="781"/>
      <c r="D31" s="781"/>
      <c r="E31" s="781"/>
      <c r="F31" s="781"/>
      <c r="G31" s="781"/>
      <c r="H31" s="781"/>
      <c r="I31" s="781"/>
      <c r="J31" s="781"/>
      <c r="K31" s="781"/>
      <c r="L31" s="781"/>
      <c r="M31" s="781"/>
      <c r="N31" s="781"/>
      <c r="O31" s="781"/>
      <c r="P31" s="782"/>
      <c r="Q31" s="783">
        <v>35007</v>
      </c>
      <c r="R31" s="784"/>
      <c r="S31" s="784"/>
      <c r="T31" s="784"/>
      <c r="U31" s="784"/>
      <c r="V31" s="784">
        <v>34983</v>
      </c>
      <c r="W31" s="784"/>
      <c r="X31" s="784"/>
      <c r="Y31" s="784"/>
      <c r="Z31" s="784"/>
      <c r="AA31" s="784">
        <v>24</v>
      </c>
      <c r="AB31" s="784"/>
      <c r="AC31" s="784"/>
      <c r="AD31" s="784"/>
      <c r="AE31" s="785"/>
      <c r="AF31" s="786">
        <v>25</v>
      </c>
      <c r="AG31" s="787"/>
      <c r="AH31" s="787"/>
      <c r="AI31" s="787"/>
      <c r="AJ31" s="788"/>
      <c r="AK31" s="834">
        <v>266</v>
      </c>
      <c r="AL31" s="830"/>
      <c r="AM31" s="830"/>
      <c r="AN31" s="830"/>
      <c r="AO31" s="830"/>
      <c r="AP31" s="830">
        <v>2989</v>
      </c>
      <c r="AQ31" s="830"/>
      <c r="AR31" s="830"/>
      <c r="AS31" s="830"/>
      <c r="AT31" s="830"/>
      <c r="AU31" s="830" t="s">
        <v>531</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412</v>
      </c>
      <c r="C32" s="781"/>
      <c r="D32" s="781"/>
      <c r="E32" s="781"/>
      <c r="F32" s="781"/>
      <c r="G32" s="781"/>
      <c r="H32" s="781"/>
      <c r="I32" s="781"/>
      <c r="J32" s="781"/>
      <c r="K32" s="781"/>
      <c r="L32" s="781"/>
      <c r="M32" s="781"/>
      <c r="N32" s="781"/>
      <c r="O32" s="781"/>
      <c r="P32" s="782"/>
      <c r="Q32" s="783">
        <v>3658</v>
      </c>
      <c r="R32" s="784"/>
      <c r="S32" s="784"/>
      <c r="T32" s="784"/>
      <c r="U32" s="784"/>
      <c r="V32" s="784">
        <v>3592</v>
      </c>
      <c r="W32" s="784"/>
      <c r="X32" s="784"/>
      <c r="Y32" s="784"/>
      <c r="Z32" s="784"/>
      <c r="AA32" s="784">
        <v>66</v>
      </c>
      <c r="AB32" s="784"/>
      <c r="AC32" s="784"/>
      <c r="AD32" s="784"/>
      <c r="AE32" s="785"/>
      <c r="AF32" s="786">
        <v>1463</v>
      </c>
      <c r="AG32" s="787"/>
      <c r="AH32" s="787"/>
      <c r="AI32" s="787"/>
      <c r="AJ32" s="788"/>
      <c r="AK32" s="834">
        <v>526</v>
      </c>
      <c r="AL32" s="830"/>
      <c r="AM32" s="830"/>
      <c r="AN32" s="830"/>
      <c r="AO32" s="830"/>
      <c r="AP32" s="830">
        <v>13710</v>
      </c>
      <c r="AQ32" s="830"/>
      <c r="AR32" s="830"/>
      <c r="AS32" s="830"/>
      <c r="AT32" s="830"/>
      <c r="AU32" s="830">
        <v>260</v>
      </c>
      <c r="AV32" s="830"/>
      <c r="AW32" s="830"/>
      <c r="AX32" s="830"/>
      <c r="AY32" s="830"/>
      <c r="AZ32" s="831"/>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414</v>
      </c>
      <c r="C33" s="781"/>
      <c r="D33" s="781"/>
      <c r="E33" s="781"/>
      <c r="F33" s="781"/>
      <c r="G33" s="781"/>
      <c r="H33" s="781"/>
      <c r="I33" s="781"/>
      <c r="J33" s="781"/>
      <c r="K33" s="781"/>
      <c r="L33" s="781"/>
      <c r="M33" s="781"/>
      <c r="N33" s="781"/>
      <c r="O33" s="781"/>
      <c r="P33" s="782"/>
      <c r="Q33" s="783">
        <v>7133</v>
      </c>
      <c r="R33" s="784"/>
      <c r="S33" s="784"/>
      <c r="T33" s="784"/>
      <c r="U33" s="784"/>
      <c r="V33" s="784">
        <v>6290</v>
      </c>
      <c r="W33" s="784"/>
      <c r="X33" s="784"/>
      <c r="Y33" s="784"/>
      <c r="Z33" s="784"/>
      <c r="AA33" s="784">
        <v>843</v>
      </c>
      <c r="AB33" s="784"/>
      <c r="AC33" s="784"/>
      <c r="AD33" s="784"/>
      <c r="AE33" s="785"/>
      <c r="AF33" s="786" t="s">
        <v>531</v>
      </c>
      <c r="AG33" s="787"/>
      <c r="AH33" s="787"/>
      <c r="AI33" s="787"/>
      <c r="AJ33" s="788"/>
      <c r="AK33" s="834">
        <v>2339</v>
      </c>
      <c r="AL33" s="830"/>
      <c r="AM33" s="830"/>
      <c r="AN33" s="830"/>
      <c r="AO33" s="830"/>
      <c r="AP33" s="830">
        <v>40910</v>
      </c>
      <c r="AQ33" s="830"/>
      <c r="AR33" s="830"/>
      <c r="AS33" s="830"/>
      <c r="AT33" s="830"/>
      <c r="AU33" s="830">
        <v>17387</v>
      </c>
      <c r="AV33" s="830"/>
      <c r="AW33" s="830"/>
      <c r="AX33" s="830"/>
      <c r="AY33" s="830"/>
      <c r="AZ33" s="831"/>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417</v>
      </c>
      <c r="C34" s="781"/>
      <c r="D34" s="781"/>
      <c r="E34" s="781"/>
      <c r="F34" s="781"/>
      <c r="G34" s="781"/>
      <c r="H34" s="781"/>
      <c r="I34" s="781"/>
      <c r="J34" s="781"/>
      <c r="K34" s="781"/>
      <c r="L34" s="781"/>
      <c r="M34" s="781"/>
      <c r="N34" s="781"/>
      <c r="O34" s="781"/>
      <c r="P34" s="782"/>
      <c r="Q34" s="783">
        <v>16005</v>
      </c>
      <c r="R34" s="784"/>
      <c r="S34" s="784"/>
      <c r="T34" s="784"/>
      <c r="U34" s="784"/>
      <c r="V34" s="784">
        <v>14436</v>
      </c>
      <c r="W34" s="784"/>
      <c r="X34" s="784"/>
      <c r="Y34" s="784"/>
      <c r="Z34" s="784"/>
      <c r="AA34" s="784">
        <v>1569</v>
      </c>
      <c r="AB34" s="784"/>
      <c r="AC34" s="784"/>
      <c r="AD34" s="784"/>
      <c r="AE34" s="785"/>
      <c r="AF34" s="786">
        <v>2983</v>
      </c>
      <c r="AG34" s="787"/>
      <c r="AH34" s="787"/>
      <c r="AI34" s="787"/>
      <c r="AJ34" s="788"/>
      <c r="AK34" s="834">
        <v>1402</v>
      </c>
      <c r="AL34" s="830"/>
      <c r="AM34" s="830"/>
      <c r="AN34" s="830"/>
      <c r="AO34" s="830"/>
      <c r="AP34" s="830">
        <v>7489</v>
      </c>
      <c r="AQ34" s="830"/>
      <c r="AR34" s="830"/>
      <c r="AS34" s="830"/>
      <c r="AT34" s="830"/>
      <c r="AU34" s="830">
        <v>3887</v>
      </c>
      <c r="AV34" s="830"/>
      <c r="AW34" s="830"/>
      <c r="AX34" s="830"/>
      <c r="AY34" s="830"/>
      <c r="AZ34" s="831"/>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395</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4938</v>
      </c>
      <c r="AG63" s="844"/>
      <c r="AH63" s="844"/>
      <c r="AI63" s="844"/>
      <c r="AJ63" s="845"/>
      <c r="AK63" s="846"/>
      <c r="AL63" s="841"/>
      <c r="AM63" s="841"/>
      <c r="AN63" s="841"/>
      <c r="AO63" s="841"/>
      <c r="AP63" s="844">
        <v>64992</v>
      </c>
      <c r="AQ63" s="844"/>
      <c r="AR63" s="844"/>
      <c r="AS63" s="844"/>
      <c r="AT63" s="844"/>
      <c r="AU63" s="844">
        <v>21533</v>
      </c>
      <c r="AV63" s="844"/>
      <c r="AW63" s="844"/>
      <c r="AX63" s="844"/>
      <c r="AY63" s="844"/>
      <c r="AZ63" s="848"/>
      <c r="BA63" s="848"/>
      <c r="BB63" s="848"/>
      <c r="BC63" s="848"/>
      <c r="BD63" s="848"/>
      <c r="BE63" s="849"/>
      <c r="BF63" s="849"/>
      <c r="BG63" s="849"/>
      <c r="BH63" s="849"/>
      <c r="BI63" s="850"/>
      <c r="BJ63" s="851" t="s">
        <v>420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422</v>
      </c>
      <c r="B66" s="728"/>
      <c r="C66" s="728"/>
      <c r="D66" s="728"/>
      <c r="E66" s="728"/>
      <c r="F66" s="728"/>
      <c r="G66" s="728"/>
      <c r="H66" s="728"/>
      <c r="I66" s="728"/>
      <c r="J66" s="728"/>
      <c r="K66" s="728"/>
      <c r="L66" s="728"/>
      <c r="M66" s="728"/>
      <c r="N66" s="728"/>
      <c r="O66" s="728"/>
      <c r="P66" s="729"/>
      <c r="Q66" s="733" t="s">
        <v>423</v>
      </c>
      <c r="R66" s="734"/>
      <c r="S66" s="734"/>
      <c r="T66" s="734"/>
      <c r="U66" s="735"/>
      <c r="V66" s="733" t="s">
        <v>424</v>
      </c>
      <c r="W66" s="734"/>
      <c r="X66" s="734"/>
      <c r="Y66" s="734"/>
      <c r="Z66" s="735"/>
      <c r="AA66" s="733" t="s">
        <v>425</v>
      </c>
      <c r="AB66" s="734"/>
      <c r="AC66" s="734"/>
      <c r="AD66" s="734"/>
      <c r="AE66" s="735"/>
      <c r="AF66" s="854" t="s">
        <v>426</v>
      </c>
      <c r="AG66" s="815"/>
      <c r="AH66" s="815"/>
      <c r="AI66" s="815"/>
      <c r="AJ66" s="855"/>
      <c r="AK66" s="733" t="s">
        <v>404</v>
      </c>
      <c r="AL66" s="728"/>
      <c r="AM66" s="728"/>
      <c r="AN66" s="728"/>
      <c r="AO66" s="729"/>
      <c r="AP66" s="733" t="s">
        <v>427</v>
      </c>
      <c r="AQ66" s="734"/>
      <c r="AR66" s="734"/>
      <c r="AS66" s="734"/>
      <c r="AT66" s="735"/>
      <c r="AU66" s="733" t="s">
        <v>428</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604</v>
      </c>
      <c r="C68" s="870"/>
      <c r="D68" s="870"/>
      <c r="E68" s="870"/>
      <c r="F68" s="870"/>
      <c r="G68" s="870"/>
      <c r="H68" s="870"/>
      <c r="I68" s="870"/>
      <c r="J68" s="870"/>
      <c r="K68" s="870"/>
      <c r="L68" s="870"/>
      <c r="M68" s="870"/>
      <c r="N68" s="870"/>
      <c r="O68" s="870"/>
      <c r="P68" s="871"/>
      <c r="Q68" s="872">
        <v>3875</v>
      </c>
      <c r="R68" s="866"/>
      <c r="S68" s="866"/>
      <c r="T68" s="866"/>
      <c r="U68" s="866"/>
      <c r="V68" s="866">
        <v>3782</v>
      </c>
      <c r="W68" s="866"/>
      <c r="X68" s="866"/>
      <c r="Y68" s="866"/>
      <c r="Z68" s="866"/>
      <c r="AA68" s="866">
        <v>93</v>
      </c>
      <c r="AB68" s="866"/>
      <c r="AC68" s="866"/>
      <c r="AD68" s="866"/>
      <c r="AE68" s="866"/>
      <c r="AF68" s="866">
        <v>32</v>
      </c>
      <c r="AG68" s="866"/>
      <c r="AH68" s="866"/>
      <c r="AI68" s="866"/>
      <c r="AJ68" s="866"/>
      <c r="AK68" s="866" t="s">
        <v>531</v>
      </c>
      <c r="AL68" s="866"/>
      <c r="AM68" s="866"/>
      <c r="AN68" s="866"/>
      <c r="AO68" s="866"/>
      <c r="AP68" s="866">
        <v>4156</v>
      </c>
      <c r="AQ68" s="866"/>
      <c r="AR68" s="866"/>
      <c r="AS68" s="866"/>
      <c r="AT68" s="866"/>
      <c r="AU68" s="866">
        <v>2714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605</v>
      </c>
      <c r="C69" s="874"/>
      <c r="D69" s="874"/>
      <c r="E69" s="874"/>
      <c r="F69" s="874"/>
      <c r="G69" s="874"/>
      <c r="H69" s="874"/>
      <c r="I69" s="874"/>
      <c r="J69" s="874"/>
      <c r="K69" s="874"/>
      <c r="L69" s="874"/>
      <c r="M69" s="874"/>
      <c r="N69" s="874"/>
      <c r="O69" s="874"/>
      <c r="P69" s="875"/>
      <c r="Q69" s="876">
        <v>110364</v>
      </c>
      <c r="R69" s="830"/>
      <c r="S69" s="830"/>
      <c r="T69" s="830"/>
      <c r="U69" s="830"/>
      <c r="V69" s="830">
        <v>102204</v>
      </c>
      <c r="W69" s="830"/>
      <c r="X69" s="830"/>
      <c r="Y69" s="830"/>
      <c r="Z69" s="830"/>
      <c r="AA69" s="830">
        <v>8159</v>
      </c>
      <c r="AB69" s="830"/>
      <c r="AC69" s="830"/>
      <c r="AD69" s="830"/>
      <c r="AE69" s="830"/>
      <c r="AF69" s="830">
        <v>15550</v>
      </c>
      <c r="AG69" s="830"/>
      <c r="AH69" s="830"/>
      <c r="AI69" s="830"/>
      <c r="AJ69" s="830"/>
      <c r="AK69" s="830" t="s">
        <v>531</v>
      </c>
      <c r="AL69" s="830"/>
      <c r="AM69" s="830"/>
      <c r="AN69" s="830"/>
      <c r="AO69" s="830"/>
      <c r="AP69" s="830" t="s">
        <v>531</v>
      </c>
      <c r="AQ69" s="830"/>
      <c r="AR69" s="830"/>
      <c r="AS69" s="830"/>
      <c r="AT69" s="830"/>
      <c r="AU69" s="830" t="s">
        <v>531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606</v>
      </c>
      <c r="C70" s="874"/>
      <c r="D70" s="874"/>
      <c r="E70" s="874"/>
      <c r="F70" s="874"/>
      <c r="G70" s="874"/>
      <c r="H70" s="874"/>
      <c r="I70" s="874"/>
      <c r="J70" s="874"/>
      <c r="K70" s="874"/>
      <c r="L70" s="874"/>
      <c r="M70" s="874"/>
      <c r="N70" s="874"/>
      <c r="O70" s="874"/>
      <c r="P70" s="875"/>
      <c r="Q70" s="876">
        <v>194</v>
      </c>
      <c r="R70" s="830"/>
      <c r="S70" s="830"/>
      <c r="T70" s="830"/>
      <c r="U70" s="830"/>
      <c r="V70" s="830">
        <v>178</v>
      </c>
      <c r="W70" s="830"/>
      <c r="X70" s="830"/>
      <c r="Y70" s="830"/>
      <c r="Z70" s="830"/>
      <c r="AA70" s="830">
        <v>16</v>
      </c>
      <c r="AB70" s="830"/>
      <c r="AC70" s="830"/>
      <c r="AD70" s="830"/>
      <c r="AE70" s="830"/>
      <c r="AF70" s="830">
        <v>16</v>
      </c>
      <c r="AG70" s="830"/>
      <c r="AH70" s="830"/>
      <c r="AI70" s="830"/>
      <c r="AJ70" s="830"/>
      <c r="AK70" s="830" t="s">
        <v>531</v>
      </c>
      <c r="AL70" s="830"/>
      <c r="AM70" s="830"/>
      <c r="AN70" s="830"/>
      <c r="AO70" s="830"/>
      <c r="AP70" s="830" t="s">
        <v>531</v>
      </c>
      <c r="AQ70" s="830"/>
      <c r="AR70" s="830"/>
      <c r="AS70" s="830"/>
      <c r="AT70" s="830"/>
      <c r="AU70" s="830" t="s">
        <v>531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607</v>
      </c>
      <c r="C71" s="874"/>
      <c r="D71" s="874"/>
      <c r="E71" s="874"/>
      <c r="F71" s="874"/>
      <c r="G71" s="874"/>
      <c r="H71" s="874"/>
      <c r="I71" s="874"/>
      <c r="J71" s="874"/>
      <c r="K71" s="874"/>
      <c r="L71" s="874"/>
      <c r="M71" s="874"/>
      <c r="N71" s="874"/>
      <c r="O71" s="874"/>
      <c r="P71" s="875"/>
      <c r="Q71" s="876">
        <v>1305178</v>
      </c>
      <c r="R71" s="830"/>
      <c r="S71" s="830"/>
      <c r="T71" s="830"/>
      <c r="U71" s="830"/>
      <c r="V71" s="830">
        <v>1290844</v>
      </c>
      <c r="W71" s="830"/>
      <c r="X71" s="830"/>
      <c r="Y71" s="830"/>
      <c r="Z71" s="830"/>
      <c r="AA71" s="830">
        <v>14334</v>
      </c>
      <c r="AB71" s="830"/>
      <c r="AC71" s="830"/>
      <c r="AD71" s="830"/>
      <c r="AE71" s="830"/>
      <c r="AF71" s="830">
        <v>14334</v>
      </c>
      <c r="AG71" s="830"/>
      <c r="AH71" s="830"/>
      <c r="AI71" s="830"/>
      <c r="AJ71" s="830"/>
      <c r="AK71" s="830">
        <v>9500</v>
      </c>
      <c r="AL71" s="830"/>
      <c r="AM71" s="830"/>
      <c r="AN71" s="830"/>
      <c r="AO71" s="830"/>
      <c r="AP71" s="830" t="s">
        <v>531</v>
      </c>
      <c r="AQ71" s="830"/>
      <c r="AR71" s="830"/>
      <c r="AS71" s="830"/>
      <c r="AT71" s="830"/>
      <c r="AU71" s="830" t="s">
        <v>531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608</v>
      </c>
      <c r="C72" s="874"/>
      <c r="D72" s="874"/>
      <c r="E72" s="874"/>
      <c r="F72" s="874"/>
      <c r="G72" s="874"/>
      <c r="H72" s="874"/>
      <c r="I72" s="874"/>
      <c r="J72" s="874"/>
      <c r="K72" s="874"/>
      <c r="L72" s="874"/>
      <c r="M72" s="874"/>
      <c r="N72" s="874"/>
      <c r="O72" s="874"/>
      <c r="P72" s="875"/>
      <c r="Q72" s="876">
        <v>39180</v>
      </c>
      <c r="R72" s="830"/>
      <c r="S72" s="830"/>
      <c r="T72" s="830"/>
      <c r="U72" s="830"/>
      <c r="V72" s="830">
        <v>36872</v>
      </c>
      <c r="W72" s="830"/>
      <c r="X72" s="830"/>
      <c r="Y72" s="830"/>
      <c r="Z72" s="830"/>
      <c r="AA72" s="830">
        <v>2308</v>
      </c>
      <c r="AB72" s="830"/>
      <c r="AC72" s="830"/>
      <c r="AD72" s="830"/>
      <c r="AE72" s="830"/>
      <c r="AF72" s="830">
        <v>23683</v>
      </c>
      <c r="AG72" s="830"/>
      <c r="AH72" s="830"/>
      <c r="AI72" s="830"/>
      <c r="AJ72" s="830"/>
      <c r="AK72" s="830" t="s">
        <v>531</v>
      </c>
      <c r="AL72" s="830"/>
      <c r="AM72" s="830"/>
      <c r="AN72" s="830"/>
      <c r="AO72" s="830"/>
      <c r="AP72" s="830">
        <v>98164</v>
      </c>
      <c r="AQ72" s="830"/>
      <c r="AR72" s="830"/>
      <c r="AS72" s="830"/>
      <c r="AT72" s="830"/>
      <c r="AU72" s="830" t="s">
        <v>531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609</v>
      </c>
      <c r="C73" s="874"/>
      <c r="D73" s="874"/>
      <c r="E73" s="874"/>
      <c r="F73" s="874"/>
      <c r="G73" s="874"/>
      <c r="H73" s="874"/>
      <c r="I73" s="874"/>
      <c r="J73" s="874"/>
      <c r="K73" s="874"/>
      <c r="L73" s="874"/>
      <c r="M73" s="874"/>
      <c r="N73" s="874"/>
      <c r="O73" s="874"/>
      <c r="P73" s="875"/>
      <c r="Q73" s="876">
        <v>6632</v>
      </c>
      <c r="R73" s="830"/>
      <c r="S73" s="830"/>
      <c r="T73" s="830"/>
      <c r="U73" s="830"/>
      <c r="V73" s="830">
        <v>5979</v>
      </c>
      <c r="W73" s="830"/>
      <c r="X73" s="830"/>
      <c r="Y73" s="830"/>
      <c r="Z73" s="830"/>
      <c r="AA73" s="830">
        <v>653</v>
      </c>
      <c r="AB73" s="830"/>
      <c r="AC73" s="830"/>
      <c r="AD73" s="830"/>
      <c r="AE73" s="830"/>
      <c r="AF73" s="830">
        <v>19383</v>
      </c>
      <c r="AG73" s="830"/>
      <c r="AH73" s="830"/>
      <c r="AI73" s="830"/>
      <c r="AJ73" s="830"/>
      <c r="AK73" s="830" t="s">
        <v>531</v>
      </c>
      <c r="AL73" s="830"/>
      <c r="AM73" s="830"/>
      <c r="AN73" s="830"/>
      <c r="AO73" s="830"/>
      <c r="AP73" s="830">
        <v>20120</v>
      </c>
      <c r="AQ73" s="830"/>
      <c r="AR73" s="830"/>
      <c r="AS73" s="830"/>
      <c r="AT73" s="830"/>
      <c r="AU73" s="830" t="s">
        <v>531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395</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72998</v>
      </c>
      <c r="AG88" s="844"/>
      <c r="AH88" s="844"/>
      <c r="AI88" s="844"/>
      <c r="AJ88" s="844"/>
      <c r="AK88" s="841"/>
      <c r="AL88" s="841"/>
      <c r="AM88" s="841"/>
      <c r="AN88" s="841"/>
      <c r="AO88" s="841"/>
      <c r="AP88" s="844">
        <v>122440</v>
      </c>
      <c r="AQ88" s="844"/>
      <c r="AR88" s="844"/>
      <c r="AS88" s="844"/>
      <c r="AT88" s="844"/>
      <c r="AU88" s="844">
        <v>2714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312</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312</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312</v>
      </c>
      <c r="DR109" s="893"/>
      <c r="DS109" s="893"/>
      <c r="DT109" s="893"/>
      <c r="DU109" s="894"/>
      <c r="DV109" s="892" t="s">
        <v>440</v>
      </c>
      <c r="DW109" s="893"/>
      <c r="DX109" s="893"/>
      <c r="DY109" s="893"/>
      <c r="DZ109" s="895"/>
    </row>
    <row r="110" spans="1:131" s="230" customFormat="1" ht="26.25" customHeight="1">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7272935</v>
      </c>
      <c r="AB110" s="900"/>
      <c r="AC110" s="900"/>
      <c r="AD110" s="900"/>
      <c r="AE110" s="901"/>
      <c r="AF110" s="902">
        <v>6696131</v>
      </c>
      <c r="AG110" s="900"/>
      <c r="AH110" s="900"/>
      <c r="AI110" s="900"/>
      <c r="AJ110" s="901"/>
      <c r="AK110" s="902">
        <v>7823708</v>
      </c>
      <c r="AL110" s="900"/>
      <c r="AM110" s="900"/>
      <c r="AN110" s="900"/>
      <c r="AO110" s="901"/>
      <c r="AP110" s="903">
        <v>20.6</v>
      </c>
      <c r="AQ110" s="904"/>
      <c r="AR110" s="904"/>
      <c r="AS110" s="904"/>
      <c r="AT110" s="905"/>
      <c r="AU110" s="906" t="s">
        <v>75</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62223107</v>
      </c>
      <c r="BR110" s="931"/>
      <c r="BS110" s="931"/>
      <c r="BT110" s="931"/>
      <c r="BU110" s="931"/>
      <c r="BV110" s="931">
        <v>58261587</v>
      </c>
      <c r="BW110" s="931"/>
      <c r="BX110" s="931"/>
      <c r="BY110" s="931"/>
      <c r="BZ110" s="931"/>
      <c r="CA110" s="931">
        <v>53433296</v>
      </c>
      <c r="CB110" s="931"/>
      <c r="CC110" s="931"/>
      <c r="CD110" s="931"/>
      <c r="CE110" s="931"/>
      <c r="CF110" s="944">
        <v>140.69999999999999</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415</v>
      </c>
      <c r="DH110" s="931"/>
      <c r="DI110" s="931"/>
      <c r="DJ110" s="931"/>
      <c r="DK110" s="931"/>
      <c r="DL110" s="931" t="s">
        <v>415</v>
      </c>
      <c r="DM110" s="931"/>
      <c r="DN110" s="931"/>
      <c r="DO110" s="931"/>
      <c r="DP110" s="931"/>
      <c r="DQ110" s="931" t="s">
        <v>420</v>
      </c>
      <c r="DR110" s="931"/>
      <c r="DS110" s="931"/>
      <c r="DT110" s="931"/>
      <c r="DU110" s="931"/>
      <c r="DV110" s="932" t="s">
        <v>415</v>
      </c>
      <c r="DW110" s="932"/>
      <c r="DX110" s="932"/>
      <c r="DY110" s="932"/>
      <c r="DZ110" s="933"/>
    </row>
    <row r="111" spans="1:131" s="230" customFormat="1" ht="26.25" customHeight="1">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415</v>
      </c>
      <c r="AB111" s="938"/>
      <c r="AC111" s="938"/>
      <c r="AD111" s="938"/>
      <c r="AE111" s="939"/>
      <c r="AF111" s="940" t="s">
        <v>415</v>
      </c>
      <c r="AG111" s="938"/>
      <c r="AH111" s="938"/>
      <c r="AI111" s="938"/>
      <c r="AJ111" s="939"/>
      <c r="AK111" s="940" t="s">
        <v>420</v>
      </c>
      <c r="AL111" s="938"/>
      <c r="AM111" s="938"/>
      <c r="AN111" s="938"/>
      <c r="AO111" s="939"/>
      <c r="AP111" s="941" t="s">
        <v>415</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99568</v>
      </c>
      <c r="BR111" s="926"/>
      <c r="BS111" s="926"/>
      <c r="BT111" s="926"/>
      <c r="BU111" s="926"/>
      <c r="BV111" s="926">
        <v>51012</v>
      </c>
      <c r="BW111" s="926"/>
      <c r="BX111" s="926"/>
      <c r="BY111" s="926"/>
      <c r="BZ111" s="926"/>
      <c r="CA111" s="926" t="s">
        <v>397</v>
      </c>
      <c r="CB111" s="926"/>
      <c r="CC111" s="926"/>
      <c r="CD111" s="926"/>
      <c r="CE111" s="926"/>
      <c r="CF111" s="920" t="s">
        <v>448</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397</v>
      </c>
      <c r="DH111" s="926"/>
      <c r="DI111" s="926"/>
      <c r="DJ111" s="926"/>
      <c r="DK111" s="926"/>
      <c r="DL111" s="926" t="s">
        <v>450</v>
      </c>
      <c r="DM111" s="926"/>
      <c r="DN111" s="926"/>
      <c r="DO111" s="926"/>
      <c r="DP111" s="926"/>
      <c r="DQ111" s="926" t="s">
        <v>397</v>
      </c>
      <c r="DR111" s="926"/>
      <c r="DS111" s="926"/>
      <c r="DT111" s="926"/>
      <c r="DU111" s="926"/>
      <c r="DV111" s="927" t="s">
        <v>450</v>
      </c>
      <c r="DW111" s="927"/>
      <c r="DX111" s="927"/>
      <c r="DY111" s="927"/>
      <c r="DZ111" s="928"/>
    </row>
    <row r="112" spans="1:131" s="230" customFormat="1" ht="26.25" customHeight="1">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397</v>
      </c>
      <c r="AB112" s="959"/>
      <c r="AC112" s="959"/>
      <c r="AD112" s="959"/>
      <c r="AE112" s="960"/>
      <c r="AF112" s="961" t="s">
        <v>397</v>
      </c>
      <c r="AG112" s="959"/>
      <c r="AH112" s="959"/>
      <c r="AI112" s="959"/>
      <c r="AJ112" s="960"/>
      <c r="AK112" s="961" t="s">
        <v>453</v>
      </c>
      <c r="AL112" s="959"/>
      <c r="AM112" s="959"/>
      <c r="AN112" s="959"/>
      <c r="AO112" s="960"/>
      <c r="AP112" s="962" t="s">
        <v>454</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24487548</v>
      </c>
      <c r="BR112" s="926"/>
      <c r="BS112" s="926"/>
      <c r="BT112" s="926"/>
      <c r="BU112" s="926"/>
      <c r="BV112" s="926">
        <v>22822880</v>
      </c>
      <c r="BW112" s="926"/>
      <c r="BX112" s="926"/>
      <c r="BY112" s="926"/>
      <c r="BZ112" s="926"/>
      <c r="CA112" s="926">
        <v>21534186</v>
      </c>
      <c r="CB112" s="926"/>
      <c r="CC112" s="926"/>
      <c r="CD112" s="926"/>
      <c r="CE112" s="926"/>
      <c r="CF112" s="920">
        <v>56.7</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457</v>
      </c>
      <c r="DH112" s="926"/>
      <c r="DI112" s="926"/>
      <c r="DJ112" s="926"/>
      <c r="DK112" s="926"/>
      <c r="DL112" s="926" t="s">
        <v>448</v>
      </c>
      <c r="DM112" s="926"/>
      <c r="DN112" s="926"/>
      <c r="DO112" s="926"/>
      <c r="DP112" s="926"/>
      <c r="DQ112" s="926" t="s">
        <v>448</v>
      </c>
      <c r="DR112" s="926"/>
      <c r="DS112" s="926"/>
      <c r="DT112" s="926"/>
      <c r="DU112" s="926"/>
      <c r="DV112" s="927" t="s">
        <v>397</v>
      </c>
      <c r="DW112" s="927"/>
      <c r="DX112" s="927"/>
      <c r="DY112" s="927"/>
      <c r="DZ112" s="928"/>
    </row>
    <row r="113" spans="1:130" s="230" customFormat="1" ht="26.25" customHeight="1">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2651172</v>
      </c>
      <c r="AB113" s="938"/>
      <c r="AC113" s="938"/>
      <c r="AD113" s="938"/>
      <c r="AE113" s="939"/>
      <c r="AF113" s="940">
        <v>2607665</v>
      </c>
      <c r="AG113" s="938"/>
      <c r="AH113" s="938"/>
      <c r="AI113" s="938"/>
      <c r="AJ113" s="939"/>
      <c r="AK113" s="940">
        <v>2586250</v>
      </c>
      <c r="AL113" s="938"/>
      <c r="AM113" s="938"/>
      <c r="AN113" s="938"/>
      <c r="AO113" s="939"/>
      <c r="AP113" s="941">
        <v>6.8</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1840634</v>
      </c>
      <c r="BR113" s="926"/>
      <c r="BS113" s="926"/>
      <c r="BT113" s="926"/>
      <c r="BU113" s="926"/>
      <c r="BV113" s="926">
        <v>2004736</v>
      </c>
      <c r="BW113" s="926"/>
      <c r="BX113" s="926"/>
      <c r="BY113" s="926"/>
      <c r="BZ113" s="926"/>
      <c r="CA113" s="926">
        <v>2714178</v>
      </c>
      <c r="CB113" s="926"/>
      <c r="CC113" s="926"/>
      <c r="CD113" s="926"/>
      <c r="CE113" s="926"/>
      <c r="CF113" s="920">
        <v>7.1</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99568</v>
      </c>
      <c r="DH113" s="959"/>
      <c r="DI113" s="959"/>
      <c r="DJ113" s="959"/>
      <c r="DK113" s="960"/>
      <c r="DL113" s="961">
        <v>51012</v>
      </c>
      <c r="DM113" s="959"/>
      <c r="DN113" s="959"/>
      <c r="DO113" s="959"/>
      <c r="DP113" s="960"/>
      <c r="DQ113" s="961" t="s">
        <v>397</v>
      </c>
      <c r="DR113" s="959"/>
      <c r="DS113" s="959"/>
      <c r="DT113" s="959"/>
      <c r="DU113" s="960"/>
      <c r="DV113" s="962" t="s">
        <v>461</v>
      </c>
      <c r="DW113" s="963"/>
      <c r="DX113" s="963"/>
      <c r="DY113" s="963"/>
      <c r="DZ113" s="964"/>
    </row>
    <row r="114" spans="1:130" s="230" customFormat="1" ht="26.25" customHeight="1">
      <c r="A114" s="954"/>
      <c r="B114" s="955"/>
      <c r="C114" s="923" t="s">
        <v>462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445697</v>
      </c>
      <c r="AB114" s="959"/>
      <c r="AC114" s="959"/>
      <c r="AD114" s="959"/>
      <c r="AE114" s="960"/>
      <c r="AF114" s="961">
        <v>262309</v>
      </c>
      <c r="AG114" s="959"/>
      <c r="AH114" s="959"/>
      <c r="AI114" s="959"/>
      <c r="AJ114" s="960"/>
      <c r="AK114" s="961">
        <v>76536</v>
      </c>
      <c r="AL114" s="959"/>
      <c r="AM114" s="959"/>
      <c r="AN114" s="959"/>
      <c r="AO114" s="960"/>
      <c r="AP114" s="962">
        <v>0.2</v>
      </c>
      <c r="AQ114" s="963"/>
      <c r="AR114" s="963"/>
      <c r="AS114" s="963"/>
      <c r="AT114" s="964"/>
      <c r="AU114" s="908"/>
      <c r="AV114" s="909"/>
      <c r="AW114" s="909"/>
      <c r="AX114" s="909"/>
      <c r="AY114" s="909"/>
      <c r="AZ114" s="922" t="s">
        <v>463</v>
      </c>
      <c r="BA114" s="923"/>
      <c r="BB114" s="923"/>
      <c r="BC114" s="923"/>
      <c r="BD114" s="923"/>
      <c r="BE114" s="923"/>
      <c r="BF114" s="923"/>
      <c r="BG114" s="923"/>
      <c r="BH114" s="923"/>
      <c r="BI114" s="923"/>
      <c r="BJ114" s="923"/>
      <c r="BK114" s="923"/>
      <c r="BL114" s="923"/>
      <c r="BM114" s="923"/>
      <c r="BN114" s="923"/>
      <c r="BO114" s="923"/>
      <c r="BP114" s="924"/>
      <c r="BQ114" s="925">
        <v>8966733</v>
      </c>
      <c r="BR114" s="926"/>
      <c r="BS114" s="926"/>
      <c r="BT114" s="926"/>
      <c r="BU114" s="926"/>
      <c r="BV114" s="926">
        <v>9269579</v>
      </c>
      <c r="BW114" s="926"/>
      <c r="BX114" s="926"/>
      <c r="BY114" s="926"/>
      <c r="BZ114" s="926"/>
      <c r="CA114" s="926">
        <v>8992152</v>
      </c>
      <c r="CB114" s="926"/>
      <c r="CC114" s="926"/>
      <c r="CD114" s="926"/>
      <c r="CE114" s="926"/>
      <c r="CF114" s="920">
        <v>23.7</v>
      </c>
      <c r="CG114" s="921"/>
      <c r="CH114" s="921"/>
      <c r="CI114" s="921"/>
      <c r="CJ114" s="921"/>
      <c r="CK114" s="948"/>
      <c r="CL114" s="949"/>
      <c r="CM114" s="922" t="s">
        <v>464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397</v>
      </c>
      <c r="DH114" s="959"/>
      <c r="DI114" s="959"/>
      <c r="DJ114" s="959"/>
      <c r="DK114" s="960"/>
      <c r="DL114" s="961" t="s">
        <v>397</v>
      </c>
      <c r="DM114" s="959"/>
      <c r="DN114" s="959"/>
      <c r="DO114" s="959"/>
      <c r="DP114" s="960"/>
      <c r="DQ114" s="961" t="s">
        <v>397</v>
      </c>
      <c r="DR114" s="959"/>
      <c r="DS114" s="959"/>
      <c r="DT114" s="959"/>
      <c r="DU114" s="960"/>
      <c r="DV114" s="962" t="s">
        <v>415</v>
      </c>
      <c r="DW114" s="963"/>
      <c r="DX114" s="963"/>
      <c r="DY114" s="963"/>
      <c r="DZ114" s="964"/>
    </row>
    <row r="115" spans="1:130" s="230" customFormat="1" ht="26.25" customHeight="1">
      <c r="A115" s="954"/>
      <c r="B115" s="955"/>
      <c r="C115" s="923" t="s">
        <v>465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51012</v>
      </c>
      <c r="AB115" s="938"/>
      <c r="AC115" s="938"/>
      <c r="AD115" s="938"/>
      <c r="AE115" s="939"/>
      <c r="AF115" s="940">
        <v>51012</v>
      </c>
      <c r="AG115" s="938"/>
      <c r="AH115" s="938"/>
      <c r="AI115" s="938"/>
      <c r="AJ115" s="939"/>
      <c r="AK115" s="940">
        <v>51012</v>
      </c>
      <c r="AL115" s="938"/>
      <c r="AM115" s="938"/>
      <c r="AN115" s="938"/>
      <c r="AO115" s="939"/>
      <c r="AP115" s="941">
        <v>0.1</v>
      </c>
      <c r="AQ115" s="942"/>
      <c r="AR115" s="942"/>
      <c r="AS115" s="942"/>
      <c r="AT115" s="943"/>
      <c r="AU115" s="908"/>
      <c r="AV115" s="909"/>
      <c r="AW115" s="909"/>
      <c r="AX115" s="909"/>
      <c r="AY115" s="909"/>
      <c r="AZ115" s="922" t="s">
        <v>466</v>
      </c>
      <c r="BA115" s="923"/>
      <c r="BB115" s="923"/>
      <c r="BC115" s="923"/>
      <c r="BD115" s="923"/>
      <c r="BE115" s="923"/>
      <c r="BF115" s="923"/>
      <c r="BG115" s="923"/>
      <c r="BH115" s="923"/>
      <c r="BI115" s="923"/>
      <c r="BJ115" s="923"/>
      <c r="BK115" s="923"/>
      <c r="BL115" s="923"/>
      <c r="BM115" s="923"/>
      <c r="BN115" s="923"/>
      <c r="BO115" s="923"/>
      <c r="BP115" s="924"/>
      <c r="BQ115" s="925" t="s">
        <v>467</v>
      </c>
      <c r="BR115" s="926"/>
      <c r="BS115" s="926"/>
      <c r="BT115" s="926"/>
      <c r="BU115" s="926"/>
      <c r="BV115" s="926" t="s">
        <v>415</v>
      </c>
      <c r="BW115" s="926"/>
      <c r="BX115" s="926"/>
      <c r="BY115" s="926"/>
      <c r="BZ115" s="926"/>
      <c r="CA115" s="926" t="s">
        <v>468</v>
      </c>
      <c r="CB115" s="926"/>
      <c r="CC115" s="926"/>
      <c r="CD115" s="926"/>
      <c r="CE115" s="926"/>
      <c r="CF115" s="920" t="s">
        <v>397</v>
      </c>
      <c r="CG115" s="921"/>
      <c r="CH115" s="921"/>
      <c r="CI115" s="921"/>
      <c r="CJ115" s="921"/>
      <c r="CK115" s="948"/>
      <c r="CL115" s="949"/>
      <c r="CM115" s="922" t="s">
        <v>469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457</v>
      </c>
      <c r="DH115" s="959"/>
      <c r="DI115" s="959"/>
      <c r="DJ115" s="959"/>
      <c r="DK115" s="960"/>
      <c r="DL115" s="961" t="s">
        <v>397</v>
      </c>
      <c r="DM115" s="959"/>
      <c r="DN115" s="959"/>
      <c r="DO115" s="959"/>
      <c r="DP115" s="960"/>
      <c r="DQ115" s="961" t="s">
        <v>237</v>
      </c>
      <c r="DR115" s="959"/>
      <c r="DS115" s="959"/>
      <c r="DT115" s="959"/>
      <c r="DU115" s="960"/>
      <c r="DV115" s="962" t="s">
        <v>457</v>
      </c>
      <c r="DW115" s="963"/>
      <c r="DX115" s="963"/>
      <c r="DY115" s="963"/>
      <c r="DZ115" s="964"/>
    </row>
    <row r="116" spans="1:130" s="230" customFormat="1" ht="26.25" customHeight="1">
      <c r="A116" s="956"/>
      <c r="B116" s="957"/>
      <c r="C116" s="965" t="s">
        <v>470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471</v>
      </c>
      <c r="AB116" s="959"/>
      <c r="AC116" s="959"/>
      <c r="AD116" s="959"/>
      <c r="AE116" s="960"/>
      <c r="AF116" s="961" t="s">
        <v>450</v>
      </c>
      <c r="AG116" s="959"/>
      <c r="AH116" s="959"/>
      <c r="AI116" s="959"/>
      <c r="AJ116" s="960"/>
      <c r="AK116" s="961" t="s">
        <v>471</v>
      </c>
      <c r="AL116" s="959"/>
      <c r="AM116" s="959"/>
      <c r="AN116" s="959"/>
      <c r="AO116" s="960"/>
      <c r="AP116" s="962" t="s">
        <v>237</v>
      </c>
      <c r="AQ116" s="963"/>
      <c r="AR116" s="963"/>
      <c r="AS116" s="963"/>
      <c r="AT116" s="964"/>
      <c r="AU116" s="908"/>
      <c r="AV116" s="909"/>
      <c r="AW116" s="909"/>
      <c r="AX116" s="909"/>
      <c r="AY116" s="909"/>
      <c r="AZ116" s="967" t="s">
        <v>472</v>
      </c>
      <c r="BA116" s="968"/>
      <c r="BB116" s="968"/>
      <c r="BC116" s="968"/>
      <c r="BD116" s="968"/>
      <c r="BE116" s="968"/>
      <c r="BF116" s="968"/>
      <c r="BG116" s="968"/>
      <c r="BH116" s="968"/>
      <c r="BI116" s="968"/>
      <c r="BJ116" s="968"/>
      <c r="BK116" s="968"/>
      <c r="BL116" s="968"/>
      <c r="BM116" s="968"/>
      <c r="BN116" s="968"/>
      <c r="BO116" s="968"/>
      <c r="BP116" s="969"/>
      <c r="BQ116" s="925" t="s">
        <v>237</v>
      </c>
      <c r="BR116" s="926"/>
      <c r="BS116" s="926"/>
      <c r="BT116" s="926"/>
      <c r="BU116" s="926"/>
      <c r="BV116" s="926" t="s">
        <v>237</v>
      </c>
      <c r="BW116" s="926"/>
      <c r="BX116" s="926"/>
      <c r="BY116" s="926"/>
      <c r="BZ116" s="926"/>
      <c r="CA116" s="926" t="s">
        <v>415</v>
      </c>
      <c r="CB116" s="926"/>
      <c r="CC116" s="926"/>
      <c r="CD116" s="926"/>
      <c r="CE116" s="926"/>
      <c r="CF116" s="920" t="s">
        <v>468</v>
      </c>
      <c r="CG116" s="921"/>
      <c r="CH116" s="921"/>
      <c r="CI116" s="921"/>
      <c r="CJ116" s="921"/>
      <c r="CK116" s="948"/>
      <c r="CL116" s="949"/>
      <c r="CM116" s="922" t="s">
        <v>473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467</v>
      </c>
      <c r="DH116" s="959"/>
      <c r="DI116" s="959"/>
      <c r="DJ116" s="959"/>
      <c r="DK116" s="960"/>
      <c r="DL116" s="961" t="s">
        <v>397</v>
      </c>
      <c r="DM116" s="959"/>
      <c r="DN116" s="959"/>
      <c r="DO116" s="959"/>
      <c r="DP116" s="960"/>
      <c r="DQ116" s="961" t="s">
        <v>397</v>
      </c>
      <c r="DR116" s="959"/>
      <c r="DS116" s="959"/>
      <c r="DT116" s="959"/>
      <c r="DU116" s="960"/>
      <c r="DV116" s="962" t="s">
        <v>397</v>
      </c>
      <c r="DW116" s="963"/>
      <c r="DX116" s="963"/>
      <c r="DY116" s="963"/>
      <c r="DZ116" s="964"/>
    </row>
    <row r="117" spans="1:130" s="230" customFormat="1" ht="26.25" customHeight="1">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474</v>
      </c>
      <c r="Z117" s="894"/>
      <c r="AA117" s="978">
        <v>10420816</v>
      </c>
      <c r="AB117" s="979"/>
      <c r="AC117" s="979"/>
      <c r="AD117" s="979"/>
      <c r="AE117" s="980"/>
      <c r="AF117" s="981">
        <v>9617117</v>
      </c>
      <c r="AG117" s="979"/>
      <c r="AH117" s="979"/>
      <c r="AI117" s="979"/>
      <c r="AJ117" s="980"/>
      <c r="AK117" s="981">
        <v>10537506</v>
      </c>
      <c r="AL117" s="979"/>
      <c r="AM117" s="979"/>
      <c r="AN117" s="979"/>
      <c r="AO117" s="980"/>
      <c r="AP117" s="982"/>
      <c r="AQ117" s="983"/>
      <c r="AR117" s="983"/>
      <c r="AS117" s="983"/>
      <c r="AT117" s="984"/>
      <c r="AU117" s="908"/>
      <c r="AV117" s="909"/>
      <c r="AW117" s="909"/>
      <c r="AX117" s="909"/>
      <c r="AY117" s="909"/>
      <c r="AZ117" s="974" t="s">
        <v>475</v>
      </c>
      <c r="BA117" s="975"/>
      <c r="BB117" s="975"/>
      <c r="BC117" s="975"/>
      <c r="BD117" s="975"/>
      <c r="BE117" s="975"/>
      <c r="BF117" s="975"/>
      <c r="BG117" s="975"/>
      <c r="BH117" s="975"/>
      <c r="BI117" s="975"/>
      <c r="BJ117" s="975"/>
      <c r="BK117" s="975"/>
      <c r="BL117" s="975"/>
      <c r="BM117" s="975"/>
      <c r="BN117" s="975"/>
      <c r="BO117" s="975"/>
      <c r="BP117" s="976"/>
      <c r="BQ117" s="925" t="s">
        <v>471</v>
      </c>
      <c r="BR117" s="926"/>
      <c r="BS117" s="926"/>
      <c r="BT117" s="926"/>
      <c r="BU117" s="926"/>
      <c r="BV117" s="926" t="s">
        <v>397</v>
      </c>
      <c r="BW117" s="926"/>
      <c r="BX117" s="926"/>
      <c r="BY117" s="926"/>
      <c r="BZ117" s="926"/>
      <c r="CA117" s="926" t="s">
        <v>448</v>
      </c>
      <c r="CB117" s="926"/>
      <c r="CC117" s="926"/>
      <c r="CD117" s="926"/>
      <c r="CE117" s="926"/>
      <c r="CF117" s="920" t="s">
        <v>450</v>
      </c>
      <c r="CG117" s="921"/>
      <c r="CH117" s="921"/>
      <c r="CI117" s="921"/>
      <c r="CJ117" s="921"/>
      <c r="CK117" s="948"/>
      <c r="CL117" s="949"/>
      <c r="CM117" s="922" t="s">
        <v>476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450</v>
      </c>
      <c r="DH117" s="959"/>
      <c r="DI117" s="959"/>
      <c r="DJ117" s="959"/>
      <c r="DK117" s="960"/>
      <c r="DL117" s="961" t="s">
        <v>450</v>
      </c>
      <c r="DM117" s="959"/>
      <c r="DN117" s="959"/>
      <c r="DO117" s="959"/>
      <c r="DP117" s="960"/>
      <c r="DQ117" s="961" t="s">
        <v>397</v>
      </c>
      <c r="DR117" s="959"/>
      <c r="DS117" s="959"/>
      <c r="DT117" s="959"/>
      <c r="DU117" s="960"/>
      <c r="DV117" s="962" t="s">
        <v>468</v>
      </c>
      <c r="DW117" s="963"/>
      <c r="DX117" s="963"/>
      <c r="DY117" s="963"/>
      <c r="DZ117" s="964"/>
    </row>
    <row r="118" spans="1:130" s="230" customFormat="1" ht="26.25" customHeight="1">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312</v>
      </c>
      <c r="AL118" s="893"/>
      <c r="AM118" s="893"/>
      <c r="AN118" s="893"/>
      <c r="AO118" s="894"/>
      <c r="AP118" s="970" t="s">
        <v>440</v>
      </c>
      <c r="AQ118" s="971"/>
      <c r="AR118" s="971"/>
      <c r="AS118" s="971"/>
      <c r="AT118" s="972"/>
      <c r="AU118" s="908"/>
      <c r="AV118" s="909"/>
      <c r="AW118" s="909"/>
      <c r="AX118" s="909"/>
      <c r="AY118" s="909"/>
      <c r="AZ118" s="973" t="s">
        <v>477</v>
      </c>
      <c r="BA118" s="965"/>
      <c r="BB118" s="965"/>
      <c r="BC118" s="965"/>
      <c r="BD118" s="965"/>
      <c r="BE118" s="965"/>
      <c r="BF118" s="965"/>
      <c r="BG118" s="965"/>
      <c r="BH118" s="965"/>
      <c r="BI118" s="965"/>
      <c r="BJ118" s="965"/>
      <c r="BK118" s="965"/>
      <c r="BL118" s="965"/>
      <c r="BM118" s="965"/>
      <c r="BN118" s="965"/>
      <c r="BO118" s="965"/>
      <c r="BP118" s="966"/>
      <c r="BQ118" s="999" t="s">
        <v>457</v>
      </c>
      <c r="BR118" s="1000"/>
      <c r="BS118" s="1000"/>
      <c r="BT118" s="1000"/>
      <c r="BU118" s="1000"/>
      <c r="BV118" s="1000" t="s">
        <v>468</v>
      </c>
      <c r="BW118" s="1000"/>
      <c r="BX118" s="1000"/>
      <c r="BY118" s="1000"/>
      <c r="BZ118" s="1000"/>
      <c r="CA118" s="1000" t="s">
        <v>448</v>
      </c>
      <c r="CB118" s="1000"/>
      <c r="CC118" s="1000"/>
      <c r="CD118" s="1000"/>
      <c r="CE118" s="1000"/>
      <c r="CF118" s="920" t="s">
        <v>457</v>
      </c>
      <c r="CG118" s="921"/>
      <c r="CH118" s="921"/>
      <c r="CI118" s="921"/>
      <c r="CJ118" s="921"/>
      <c r="CK118" s="948"/>
      <c r="CL118" s="949"/>
      <c r="CM118" s="922" t="s">
        <v>478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448</v>
      </c>
      <c r="DH118" s="959"/>
      <c r="DI118" s="959"/>
      <c r="DJ118" s="959"/>
      <c r="DK118" s="960"/>
      <c r="DL118" s="961" t="s">
        <v>397</v>
      </c>
      <c r="DM118" s="959"/>
      <c r="DN118" s="959"/>
      <c r="DO118" s="959"/>
      <c r="DP118" s="960"/>
      <c r="DQ118" s="961" t="s">
        <v>448</v>
      </c>
      <c r="DR118" s="959"/>
      <c r="DS118" s="959"/>
      <c r="DT118" s="959"/>
      <c r="DU118" s="960"/>
      <c r="DV118" s="962" t="s">
        <v>461</v>
      </c>
      <c r="DW118" s="963"/>
      <c r="DX118" s="963"/>
      <c r="DY118" s="963"/>
      <c r="DZ118" s="964"/>
    </row>
    <row r="119" spans="1:130" s="230" customFormat="1" ht="26.25" customHeight="1">
      <c r="A119" s="1056"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471</v>
      </c>
      <c r="AB119" s="900"/>
      <c r="AC119" s="900"/>
      <c r="AD119" s="900"/>
      <c r="AE119" s="901"/>
      <c r="AF119" s="902" t="s">
        <v>453</v>
      </c>
      <c r="AG119" s="900"/>
      <c r="AH119" s="900"/>
      <c r="AI119" s="900"/>
      <c r="AJ119" s="901"/>
      <c r="AK119" s="902" t="s">
        <v>467</v>
      </c>
      <c r="AL119" s="900"/>
      <c r="AM119" s="900"/>
      <c r="AN119" s="900"/>
      <c r="AO119" s="901"/>
      <c r="AP119" s="903" t="s">
        <v>415</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479</v>
      </c>
      <c r="BP119" s="1005"/>
      <c r="BQ119" s="999">
        <v>97617590</v>
      </c>
      <c r="BR119" s="1000"/>
      <c r="BS119" s="1000"/>
      <c r="BT119" s="1000"/>
      <c r="BU119" s="1000"/>
      <c r="BV119" s="1000">
        <v>92409794</v>
      </c>
      <c r="BW119" s="1000"/>
      <c r="BX119" s="1000"/>
      <c r="BY119" s="1000"/>
      <c r="BZ119" s="1000"/>
      <c r="CA119" s="1000">
        <v>86673812</v>
      </c>
      <c r="CB119" s="1000"/>
      <c r="CC119" s="1000"/>
      <c r="CD119" s="1000"/>
      <c r="CE119" s="1000"/>
      <c r="CF119" s="1001"/>
      <c r="CG119" s="1002"/>
      <c r="CH119" s="1002"/>
      <c r="CI119" s="1002"/>
      <c r="CJ119" s="1003"/>
      <c r="CK119" s="950"/>
      <c r="CL119" s="951"/>
      <c r="CM119" s="973" t="s">
        <v>480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237</v>
      </c>
      <c r="DH119" s="986"/>
      <c r="DI119" s="986"/>
      <c r="DJ119" s="986"/>
      <c r="DK119" s="987"/>
      <c r="DL119" s="985" t="s">
        <v>457</v>
      </c>
      <c r="DM119" s="986"/>
      <c r="DN119" s="986"/>
      <c r="DO119" s="986"/>
      <c r="DP119" s="987"/>
      <c r="DQ119" s="985" t="s">
        <v>397</v>
      </c>
      <c r="DR119" s="986"/>
      <c r="DS119" s="986"/>
      <c r="DT119" s="986"/>
      <c r="DU119" s="987"/>
      <c r="DV119" s="988" t="s">
        <v>468</v>
      </c>
      <c r="DW119" s="989"/>
      <c r="DX119" s="989"/>
      <c r="DY119" s="989"/>
      <c r="DZ119" s="990"/>
    </row>
    <row r="120" spans="1:130" s="230" customFormat="1" ht="26.25" customHeight="1">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471</v>
      </c>
      <c r="AB120" s="959"/>
      <c r="AC120" s="959"/>
      <c r="AD120" s="959"/>
      <c r="AE120" s="960"/>
      <c r="AF120" s="961" t="s">
        <v>237</v>
      </c>
      <c r="AG120" s="959"/>
      <c r="AH120" s="959"/>
      <c r="AI120" s="959"/>
      <c r="AJ120" s="960"/>
      <c r="AK120" s="961" t="s">
        <v>454</v>
      </c>
      <c r="AL120" s="959"/>
      <c r="AM120" s="959"/>
      <c r="AN120" s="959"/>
      <c r="AO120" s="960"/>
      <c r="AP120" s="962" t="s">
        <v>415</v>
      </c>
      <c r="AQ120" s="963"/>
      <c r="AR120" s="963"/>
      <c r="AS120" s="963"/>
      <c r="AT120" s="964"/>
      <c r="AU120" s="991" t="s">
        <v>481</v>
      </c>
      <c r="AV120" s="992"/>
      <c r="AW120" s="992"/>
      <c r="AX120" s="992"/>
      <c r="AY120" s="993"/>
      <c r="AZ120" s="929" t="s">
        <v>482</v>
      </c>
      <c r="BA120" s="897"/>
      <c r="BB120" s="897"/>
      <c r="BC120" s="897"/>
      <c r="BD120" s="897"/>
      <c r="BE120" s="897"/>
      <c r="BF120" s="897"/>
      <c r="BG120" s="897"/>
      <c r="BH120" s="897"/>
      <c r="BI120" s="897"/>
      <c r="BJ120" s="897"/>
      <c r="BK120" s="897"/>
      <c r="BL120" s="897"/>
      <c r="BM120" s="897"/>
      <c r="BN120" s="897"/>
      <c r="BO120" s="897"/>
      <c r="BP120" s="898"/>
      <c r="BQ120" s="930">
        <v>11039541</v>
      </c>
      <c r="BR120" s="931"/>
      <c r="BS120" s="931"/>
      <c r="BT120" s="931"/>
      <c r="BU120" s="931"/>
      <c r="BV120" s="931">
        <v>16659025</v>
      </c>
      <c r="BW120" s="931"/>
      <c r="BX120" s="931"/>
      <c r="BY120" s="931"/>
      <c r="BZ120" s="931"/>
      <c r="CA120" s="931">
        <v>18792660</v>
      </c>
      <c r="CB120" s="931"/>
      <c r="CC120" s="931"/>
      <c r="CD120" s="931"/>
      <c r="CE120" s="931"/>
      <c r="CF120" s="944">
        <v>49.5</v>
      </c>
      <c r="CG120" s="945"/>
      <c r="CH120" s="945"/>
      <c r="CI120" s="945"/>
      <c r="CJ120" s="945"/>
      <c r="CK120" s="1006" t="s">
        <v>483</v>
      </c>
      <c r="CL120" s="1007"/>
      <c r="CM120" s="1007"/>
      <c r="CN120" s="1007"/>
      <c r="CO120" s="1008"/>
      <c r="CP120" s="1014" t="s">
        <v>484</v>
      </c>
      <c r="CQ120" s="1015"/>
      <c r="CR120" s="1015"/>
      <c r="CS120" s="1015"/>
      <c r="CT120" s="1015"/>
      <c r="CU120" s="1015"/>
      <c r="CV120" s="1015"/>
      <c r="CW120" s="1015"/>
      <c r="CX120" s="1015"/>
      <c r="CY120" s="1015"/>
      <c r="CZ120" s="1015"/>
      <c r="DA120" s="1015"/>
      <c r="DB120" s="1015"/>
      <c r="DC120" s="1015"/>
      <c r="DD120" s="1015"/>
      <c r="DE120" s="1015"/>
      <c r="DF120" s="1016"/>
      <c r="DG120" s="930">
        <v>20109979</v>
      </c>
      <c r="DH120" s="931"/>
      <c r="DI120" s="931"/>
      <c r="DJ120" s="931"/>
      <c r="DK120" s="931"/>
      <c r="DL120" s="931">
        <v>18719344</v>
      </c>
      <c r="DM120" s="931"/>
      <c r="DN120" s="931"/>
      <c r="DO120" s="931"/>
      <c r="DP120" s="931"/>
      <c r="DQ120" s="931">
        <v>17387101</v>
      </c>
      <c r="DR120" s="931"/>
      <c r="DS120" s="931"/>
      <c r="DT120" s="931"/>
      <c r="DU120" s="931"/>
      <c r="DV120" s="932">
        <v>45.8</v>
      </c>
      <c r="DW120" s="932"/>
      <c r="DX120" s="932"/>
      <c r="DY120" s="932"/>
      <c r="DZ120" s="933"/>
    </row>
    <row r="121" spans="1:130" s="230" customFormat="1" ht="26.25" customHeight="1">
      <c r="A121" s="1057"/>
      <c r="B121" s="949"/>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51012</v>
      </c>
      <c r="AB121" s="959"/>
      <c r="AC121" s="959"/>
      <c r="AD121" s="959"/>
      <c r="AE121" s="960"/>
      <c r="AF121" s="961">
        <v>51012</v>
      </c>
      <c r="AG121" s="959"/>
      <c r="AH121" s="959"/>
      <c r="AI121" s="959"/>
      <c r="AJ121" s="960"/>
      <c r="AK121" s="961">
        <v>51012</v>
      </c>
      <c r="AL121" s="959"/>
      <c r="AM121" s="959"/>
      <c r="AN121" s="959"/>
      <c r="AO121" s="960"/>
      <c r="AP121" s="962">
        <v>0.1</v>
      </c>
      <c r="AQ121" s="963"/>
      <c r="AR121" s="963"/>
      <c r="AS121" s="963"/>
      <c r="AT121" s="964"/>
      <c r="AU121" s="994"/>
      <c r="AV121" s="995"/>
      <c r="AW121" s="995"/>
      <c r="AX121" s="995"/>
      <c r="AY121" s="996"/>
      <c r="AZ121" s="922" t="s">
        <v>486</v>
      </c>
      <c r="BA121" s="923"/>
      <c r="BB121" s="923"/>
      <c r="BC121" s="923"/>
      <c r="BD121" s="923"/>
      <c r="BE121" s="923"/>
      <c r="BF121" s="923"/>
      <c r="BG121" s="923"/>
      <c r="BH121" s="923"/>
      <c r="BI121" s="923"/>
      <c r="BJ121" s="923"/>
      <c r="BK121" s="923"/>
      <c r="BL121" s="923"/>
      <c r="BM121" s="923"/>
      <c r="BN121" s="923"/>
      <c r="BO121" s="923"/>
      <c r="BP121" s="924"/>
      <c r="BQ121" s="925">
        <v>10720231</v>
      </c>
      <c r="BR121" s="926"/>
      <c r="BS121" s="926"/>
      <c r="BT121" s="926"/>
      <c r="BU121" s="926"/>
      <c r="BV121" s="926">
        <v>11171655</v>
      </c>
      <c r="BW121" s="926"/>
      <c r="BX121" s="926"/>
      <c r="BY121" s="926"/>
      <c r="BZ121" s="926"/>
      <c r="CA121" s="926">
        <v>11622375</v>
      </c>
      <c r="CB121" s="926"/>
      <c r="CC121" s="926"/>
      <c r="CD121" s="926"/>
      <c r="CE121" s="926"/>
      <c r="CF121" s="920">
        <v>30.6</v>
      </c>
      <c r="CG121" s="921"/>
      <c r="CH121" s="921"/>
      <c r="CI121" s="921"/>
      <c r="CJ121" s="921"/>
      <c r="CK121" s="1009"/>
      <c r="CL121" s="1010"/>
      <c r="CM121" s="1010"/>
      <c r="CN121" s="1010"/>
      <c r="CO121" s="1011"/>
      <c r="CP121" s="1019" t="s">
        <v>487</v>
      </c>
      <c r="CQ121" s="1020"/>
      <c r="CR121" s="1020"/>
      <c r="CS121" s="1020"/>
      <c r="CT121" s="1020"/>
      <c r="CU121" s="1020"/>
      <c r="CV121" s="1020"/>
      <c r="CW121" s="1020"/>
      <c r="CX121" s="1020"/>
      <c r="CY121" s="1020"/>
      <c r="CZ121" s="1020"/>
      <c r="DA121" s="1020"/>
      <c r="DB121" s="1020"/>
      <c r="DC121" s="1020"/>
      <c r="DD121" s="1020"/>
      <c r="DE121" s="1020"/>
      <c r="DF121" s="1021"/>
      <c r="DG121" s="925">
        <v>4096271</v>
      </c>
      <c r="DH121" s="926"/>
      <c r="DI121" s="926"/>
      <c r="DJ121" s="926"/>
      <c r="DK121" s="926"/>
      <c r="DL121" s="926">
        <v>3831547</v>
      </c>
      <c r="DM121" s="926"/>
      <c r="DN121" s="926"/>
      <c r="DO121" s="926"/>
      <c r="DP121" s="926"/>
      <c r="DQ121" s="926">
        <v>3886579</v>
      </c>
      <c r="DR121" s="926"/>
      <c r="DS121" s="926"/>
      <c r="DT121" s="926"/>
      <c r="DU121" s="926"/>
      <c r="DV121" s="927">
        <v>10.199999999999999</v>
      </c>
      <c r="DW121" s="927"/>
      <c r="DX121" s="927"/>
      <c r="DY121" s="927"/>
      <c r="DZ121" s="928"/>
    </row>
    <row r="122" spans="1:130" s="230" customFormat="1" ht="26.25" customHeight="1">
      <c r="A122" s="1057"/>
      <c r="B122" s="949"/>
      <c r="C122" s="922" t="s">
        <v>464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237</v>
      </c>
      <c r="AB122" s="959"/>
      <c r="AC122" s="959"/>
      <c r="AD122" s="959"/>
      <c r="AE122" s="960"/>
      <c r="AF122" s="961" t="s">
        <v>461</v>
      </c>
      <c r="AG122" s="959"/>
      <c r="AH122" s="959"/>
      <c r="AI122" s="959"/>
      <c r="AJ122" s="960"/>
      <c r="AK122" s="961" t="s">
        <v>488</v>
      </c>
      <c r="AL122" s="959"/>
      <c r="AM122" s="959"/>
      <c r="AN122" s="959"/>
      <c r="AO122" s="960"/>
      <c r="AP122" s="962" t="s">
        <v>467</v>
      </c>
      <c r="AQ122" s="963"/>
      <c r="AR122" s="963"/>
      <c r="AS122" s="963"/>
      <c r="AT122" s="964"/>
      <c r="AU122" s="994"/>
      <c r="AV122" s="995"/>
      <c r="AW122" s="995"/>
      <c r="AX122" s="995"/>
      <c r="AY122" s="996"/>
      <c r="AZ122" s="973" t="s">
        <v>489</v>
      </c>
      <c r="BA122" s="965"/>
      <c r="BB122" s="965"/>
      <c r="BC122" s="965"/>
      <c r="BD122" s="965"/>
      <c r="BE122" s="965"/>
      <c r="BF122" s="965"/>
      <c r="BG122" s="965"/>
      <c r="BH122" s="965"/>
      <c r="BI122" s="965"/>
      <c r="BJ122" s="965"/>
      <c r="BK122" s="965"/>
      <c r="BL122" s="965"/>
      <c r="BM122" s="965"/>
      <c r="BN122" s="965"/>
      <c r="BO122" s="965"/>
      <c r="BP122" s="966"/>
      <c r="BQ122" s="999">
        <v>71585610</v>
      </c>
      <c r="BR122" s="1000"/>
      <c r="BS122" s="1000"/>
      <c r="BT122" s="1000"/>
      <c r="BU122" s="1000"/>
      <c r="BV122" s="1000">
        <v>69405525</v>
      </c>
      <c r="BW122" s="1000"/>
      <c r="BX122" s="1000"/>
      <c r="BY122" s="1000"/>
      <c r="BZ122" s="1000"/>
      <c r="CA122" s="1000">
        <v>66592415</v>
      </c>
      <c r="CB122" s="1000"/>
      <c r="CC122" s="1000"/>
      <c r="CD122" s="1000"/>
      <c r="CE122" s="1000"/>
      <c r="CF122" s="1017">
        <v>175.4</v>
      </c>
      <c r="CG122" s="1018"/>
      <c r="CH122" s="1018"/>
      <c r="CI122" s="1018"/>
      <c r="CJ122" s="1018"/>
      <c r="CK122" s="1009"/>
      <c r="CL122" s="1010"/>
      <c r="CM122" s="1010"/>
      <c r="CN122" s="1010"/>
      <c r="CO122" s="1011"/>
      <c r="CP122" s="1019" t="s">
        <v>490</v>
      </c>
      <c r="CQ122" s="1020"/>
      <c r="CR122" s="1020"/>
      <c r="CS122" s="1020"/>
      <c r="CT122" s="1020"/>
      <c r="CU122" s="1020"/>
      <c r="CV122" s="1020"/>
      <c r="CW122" s="1020"/>
      <c r="CX122" s="1020"/>
      <c r="CY122" s="1020"/>
      <c r="CZ122" s="1020"/>
      <c r="DA122" s="1020"/>
      <c r="DB122" s="1020"/>
      <c r="DC122" s="1020"/>
      <c r="DD122" s="1020"/>
      <c r="DE122" s="1020"/>
      <c r="DF122" s="1021"/>
      <c r="DG122" s="925">
        <v>281298</v>
      </c>
      <c r="DH122" s="926"/>
      <c r="DI122" s="926"/>
      <c r="DJ122" s="926"/>
      <c r="DK122" s="926"/>
      <c r="DL122" s="926">
        <v>271989</v>
      </c>
      <c r="DM122" s="926"/>
      <c r="DN122" s="926"/>
      <c r="DO122" s="926"/>
      <c r="DP122" s="926"/>
      <c r="DQ122" s="926">
        <v>260506</v>
      </c>
      <c r="DR122" s="926"/>
      <c r="DS122" s="926"/>
      <c r="DT122" s="926"/>
      <c r="DU122" s="926"/>
      <c r="DV122" s="927">
        <v>0.7</v>
      </c>
      <c r="DW122" s="927"/>
      <c r="DX122" s="927"/>
      <c r="DY122" s="927"/>
      <c r="DZ122" s="928"/>
    </row>
    <row r="123" spans="1:130" s="230" customFormat="1" ht="26.25" customHeight="1">
      <c r="A123" s="1057"/>
      <c r="B123" s="949"/>
      <c r="C123" s="922" t="s">
        <v>473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450</v>
      </c>
      <c r="AB123" s="959"/>
      <c r="AC123" s="959"/>
      <c r="AD123" s="959"/>
      <c r="AE123" s="960"/>
      <c r="AF123" s="961" t="s">
        <v>491</v>
      </c>
      <c r="AG123" s="959"/>
      <c r="AH123" s="959"/>
      <c r="AI123" s="959"/>
      <c r="AJ123" s="960"/>
      <c r="AK123" s="961" t="s">
        <v>467</v>
      </c>
      <c r="AL123" s="959"/>
      <c r="AM123" s="959"/>
      <c r="AN123" s="959"/>
      <c r="AO123" s="960"/>
      <c r="AP123" s="962" t="s">
        <v>488</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492</v>
      </c>
      <c r="BP123" s="1005"/>
      <c r="BQ123" s="1063">
        <v>93345382</v>
      </c>
      <c r="BR123" s="1064"/>
      <c r="BS123" s="1064"/>
      <c r="BT123" s="1064"/>
      <c r="BU123" s="1064"/>
      <c r="BV123" s="1064">
        <v>97236205</v>
      </c>
      <c r="BW123" s="1064"/>
      <c r="BX123" s="1064"/>
      <c r="BY123" s="1064"/>
      <c r="BZ123" s="1064"/>
      <c r="CA123" s="1064">
        <v>97007450</v>
      </c>
      <c r="CB123" s="1064"/>
      <c r="CC123" s="1064"/>
      <c r="CD123" s="1064"/>
      <c r="CE123" s="1064"/>
      <c r="CF123" s="1001"/>
      <c r="CG123" s="1002"/>
      <c r="CH123" s="1002"/>
      <c r="CI123" s="1002"/>
      <c r="CJ123" s="1003"/>
      <c r="CK123" s="1009"/>
      <c r="CL123" s="1010"/>
      <c r="CM123" s="1010"/>
      <c r="CN123" s="1010"/>
      <c r="CO123" s="1011"/>
      <c r="CP123" s="1019" t="s">
        <v>493</v>
      </c>
      <c r="CQ123" s="1020"/>
      <c r="CR123" s="1020"/>
      <c r="CS123" s="1020"/>
      <c r="CT123" s="1020"/>
      <c r="CU123" s="1020"/>
      <c r="CV123" s="1020"/>
      <c r="CW123" s="1020"/>
      <c r="CX123" s="1020"/>
      <c r="CY123" s="1020"/>
      <c r="CZ123" s="1020"/>
      <c r="DA123" s="1020"/>
      <c r="DB123" s="1020"/>
      <c r="DC123" s="1020"/>
      <c r="DD123" s="1020"/>
      <c r="DE123" s="1020"/>
      <c r="DF123" s="1021"/>
      <c r="DG123" s="958" t="s">
        <v>415</v>
      </c>
      <c r="DH123" s="959"/>
      <c r="DI123" s="959"/>
      <c r="DJ123" s="959"/>
      <c r="DK123" s="960"/>
      <c r="DL123" s="961" t="s">
        <v>397</v>
      </c>
      <c r="DM123" s="959"/>
      <c r="DN123" s="959"/>
      <c r="DO123" s="959"/>
      <c r="DP123" s="960"/>
      <c r="DQ123" s="961" t="s">
        <v>471</v>
      </c>
      <c r="DR123" s="959"/>
      <c r="DS123" s="959"/>
      <c r="DT123" s="959"/>
      <c r="DU123" s="960"/>
      <c r="DV123" s="962" t="s">
        <v>457</v>
      </c>
      <c r="DW123" s="963"/>
      <c r="DX123" s="963"/>
      <c r="DY123" s="963"/>
      <c r="DZ123" s="964"/>
    </row>
    <row r="124" spans="1:130" s="230" customFormat="1" ht="26.25" customHeight="1" thickBot="1">
      <c r="A124" s="1057"/>
      <c r="B124" s="949"/>
      <c r="C124" s="922" t="s">
        <v>476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453</v>
      </c>
      <c r="AB124" s="959"/>
      <c r="AC124" s="959"/>
      <c r="AD124" s="959"/>
      <c r="AE124" s="960"/>
      <c r="AF124" s="961" t="s">
        <v>397</v>
      </c>
      <c r="AG124" s="959"/>
      <c r="AH124" s="959"/>
      <c r="AI124" s="959"/>
      <c r="AJ124" s="960"/>
      <c r="AK124" s="961" t="s">
        <v>488</v>
      </c>
      <c r="AL124" s="959"/>
      <c r="AM124" s="959"/>
      <c r="AN124" s="959"/>
      <c r="AO124" s="960"/>
      <c r="AP124" s="962" t="s">
        <v>450</v>
      </c>
      <c r="AQ124" s="963"/>
      <c r="AR124" s="963"/>
      <c r="AS124" s="963"/>
      <c r="AT124" s="964"/>
      <c r="AU124" s="1059" t="s">
        <v>494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11.6</v>
      </c>
      <c r="BR124" s="1027"/>
      <c r="BS124" s="1027"/>
      <c r="BT124" s="1027"/>
      <c r="BU124" s="1027"/>
      <c r="BV124" s="1027" t="s">
        <v>457</v>
      </c>
      <c r="BW124" s="1027"/>
      <c r="BX124" s="1027"/>
      <c r="BY124" s="1027"/>
      <c r="BZ124" s="1027"/>
      <c r="CA124" s="1027" t="s">
        <v>450</v>
      </c>
      <c r="CB124" s="1027"/>
      <c r="CC124" s="1027"/>
      <c r="CD124" s="1027"/>
      <c r="CE124" s="1027"/>
      <c r="CF124" s="1028"/>
      <c r="CG124" s="1029"/>
      <c r="CH124" s="1029"/>
      <c r="CI124" s="1029"/>
      <c r="CJ124" s="1030"/>
      <c r="CK124" s="1012"/>
      <c r="CL124" s="1012"/>
      <c r="CM124" s="1012"/>
      <c r="CN124" s="1012"/>
      <c r="CO124" s="1013"/>
      <c r="CP124" s="1019" t="s">
        <v>495</v>
      </c>
      <c r="CQ124" s="1020"/>
      <c r="CR124" s="1020"/>
      <c r="CS124" s="1020"/>
      <c r="CT124" s="1020"/>
      <c r="CU124" s="1020"/>
      <c r="CV124" s="1020"/>
      <c r="CW124" s="1020"/>
      <c r="CX124" s="1020"/>
      <c r="CY124" s="1020"/>
      <c r="CZ124" s="1020"/>
      <c r="DA124" s="1020"/>
      <c r="DB124" s="1020"/>
      <c r="DC124" s="1020"/>
      <c r="DD124" s="1020"/>
      <c r="DE124" s="1020"/>
      <c r="DF124" s="1021"/>
      <c r="DG124" s="1004" t="s">
        <v>461</v>
      </c>
      <c r="DH124" s="986"/>
      <c r="DI124" s="986"/>
      <c r="DJ124" s="986"/>
      <c r="DK124" s="987"/>
      <c r="DL124" s="985" t="s">
        <v>397</v>
      </c>
      <c r="DM124" s="986"/>
      <c r="DN124" s="986"/>
      <c r="DO124" s="986"/>
      <c r="DP124" s="987"/>
      <c r="DQ124" s="985" t="s">
        <v>488</v>
      </c>
      <c r="DR124" s="986"/>
      <c r="DS124" s="986"/>
      <c r="DT124" s="986"/>
      <c r="DU124" s="987"/>
      <c r="DV124" s="988" t="s">
        <v>468</v>
      </c>
      <c r="DW124" s="989"/>
      <c r="DX124" s="989"/>
      <c r="DY124" s="989"/>
      <c r="DZ124" s="990"/>
    </row>
    <row r="125" spans="1:130" s="230" customFormat="1" ht="26.25" customHeight="1">
      <c r="A125" s="1057"/>
      <c r="B125" s="949"/>
      <c r="C125" s="922" t="s">
        <v>478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468</v>
      </c>
      <c r="AB125" s="959"/>
      <c r="AC125" s="959"/>
      <c r="AD125" s="959"/>
      <c r="AE125" s="960"/>
      <c r="AF125" s="961" t="s">
        <v>468</v>
      </c>
      <c r="AG125" s="959"/>
      <c r="AH125" s="959"/>
      <c r="AI125" s="959"/>
      <c r="AJ125" s="960"/>
      <c r="AK125" s="961" t="s">
        <v>468</v>
      </c>
      <c r="AL125" s="959"/>
      <c r="AM125" s="959"/>
      <c r="AN125" s="959"/>
      <c r="AO125" s="960"/>
      <c r="AP125" s="962" t="s">
        <v>488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496</v>
      </c>
      <c r="CL125" s="1007"/>
      <c r="CM125" s="1007"/>
      <c r="CN125" s="1007"/>
      <c r="CO125" s="1008"/>
      <c r="CP125" s="929" t="s">
        <v>497</v>
      </c>
      <c r="CQ125" s="897"/>
      <c r="CR125" s="897"/>
      <c r="CS125" s="897"/>
      <c r="CT125" s="897"/>
      <c r="CU125" s="897"/>
      <c r="CV125" s="897"/>
      <c r="CW125" s="897"/>
      <c r="CX125" s="897"/>
      <c r="CY125" s="897"/>
      <c r="CZ125" s="897"/>
      <c r="DA125" s="897"/>
      <c r="DB125" s="897"/>
      <c r="DC125" s="897"/>
      <c r="DD125" s="897"/>
      <c r="DE125" s="897"/>
      <c r="DF125" s="898"/>
      <c r="DG125" s="930" t="s">
        <v>468</v>
      </c>
      <c r="DH125" s="931"/>
      <c r="DI125" s="931"/>
      <c r="DJ125" s="931"/>
      <c r="DK125" s="931"/>
      <c r="DL125" s="931" t="s">
        <v>450</v>
      </c>
      <c r="DM125" s="931"/>
      <c r="DN125" s="931"/>
      <c r="DO125" s="931"/>
      <c r="DP125" s="931"/>
      <c r="DQ125" s="931" t="s">
        <v>471</v>
      </c>
      <c r="DR125" s="931"/>
      <c r="DS125" s="931"/>
      <c r="DT125" s="931"/>
      <c r="DU125" s="931"/>
      <c r="DV125" s="932" t="s">
        <v>453</v>
      </c>
      <c r="DW125" s="932"/>
      <c r="DX125" s="932"/>
      <c r="DY125" s="932"/>
      <c r="DZ125" s="933"/>
    </row>
    <row r="126" spans="1:130" s="230" customFormat="1" ht="26.25" customHeight="1" thickBot="1">
      <c r="A126" s="1057"/>
      <c r="B126" s="949"/>
      <c r="C126" s="922" t="s">
        <v>480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488</v>
      </c>
      <c r="AB126" s="959"/>
      <c r="AC126" s="959"/>
      <c r="AD126" s="959"/>
      <c r="AE126" s="960"/>
      <c r="AF126" s="961" t="s">
        <v>454</v>
      </c>
      <c r="AG126" s="959"/>
      <c r="AH126" s="959"/>
      <c r="AI126" s="959"/>
      <c r="AJ126" s="960"/>
      <c r="AK126" s="961" t="s">
        <v>453</v>
      </c>
      <c r="AL126" s="959"/>
      <c r="AM126" s="959"/>
      <c r="AN126" s="959"/>
      <c r="AO126" s="960"/>
      <c r="AP126" s="962" t="s">
        <v>488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498</v>
      </c>
      <c r="CQ126" s="923"/>
      <c r="CR126" s="923"/>
      <c r="CS126" s="923"/>
      <c r="CT126" s="923"/>
      <c r="CU126" s="923"/>
      <c r="CV126" s="923"/>
      <c r="CW126" s="923"/>
      <c r="CX126" s="923"/>
      <c r="CY126" s="923"/>
      <c r="CZ126" s="923"/>
      <c r="DA126" s="923"/>
      <c r="DB126" s="923"/>
      <c r="DC126" s="923"/>
      <c r="DD126" s="923"/>
      <c r="DE126" s="923"/>
      <c r="DF126" s="924"/>
      <c r="DG126" s="925" t="s">
        <v>468</v>
      </c>
      <c r="DH126" s="926"/>
      <c r="DI126" s="926"/>
      <c r="DJ126" s="926"/>
      <c r="DK126" s="926"/>
      <c r="DL126" s="926" t="s">
        <v>450</v>
      </c>
      <c r="DM126" s="926"/>
      <c r="DN126" s="926"/>
      <c r="DO126" s="926"/>
      <c r="DP126" s="926"/>
      <c r="DQ126" s="926" t="s">
        <v>453</v>
      </c>
      <c r="DR126" s="926"/>
      <c r="DS126" s="926"/>
      <c r="DT126" s="926"/>
      <c r="DU126" s="926"/>
      <c r="DV126" s="927" t="s">
        <v>448</v>
      </c>
      <c r="DW126" s="927"/>
      <c r="DX126" s="927"/>
      <c r="DY126" s="927"/>
      <c r="DZ126" s="928"/>
    </row>
    <row r="127" spans="1:130" s="230" customFormat="1" ht="26.25" customHeight="1">
      <c r="A127" s="1058"/>
      <c r="B127" s="951"/>
      <c r="C127" s="973" t="s">
        <v>499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454</v>
      </c>
      <c r="AB127" s="959"/>
      <c r="AC127" s="959"/>
      <c r="AD127" s="959"/>
      <c r="AE127" s="960"/>
      <c r="AF127" s="961" t="s">
        <v>450</v>
      </c>
      <c r="AG127" s="959"/>
      <c r="AH127" s="959"/>
      <c r="AI127" s="959"/>
      <c r="AJ127" s="960"/>
      <c r="AK127" s="961" t="s">
        <v>488</v>
      </c>
      <c r="AL127" s="959"/>
      <c r="AM127" s="959"/>
      <c r="AN127" s="959"/>
      <c r="AO127" s="960"/>
      <c r="AP127" s="962" t="s">
        <v>461</v>
      </c>
      <c r="AQ127" s="963"/>
      <c r="AR127" s="963"/>
      <c r="AS127" s="963"/>
      <c r="AT127" s="964"/>
      <c r="AU127" s="232"/>
      <c r="AV127" s="232"/>
      <c r="AW127" s="232"/>
      <c r="AX127" s="1031" t="s">
        <v>500</v>
      </c>
      <c r="AY127" s="1032"/>
      <c r="AZ127" s="1032"/>
      <c r="BA127" s="1032"/>
      <c r="BB127" s="1032"/>
      <c r="BC127" s="1032"/>
      <c r="BD127" s="1032"/>
      <c r="BE127" s="1033"/>
      <c r="BF127" s="1034" t="s">
        <v>501</v>
      </c>
      <c r="BG127" s="1032"/>
      <c r="BH127" s="1032"/>
      <c r="BI127" s="1032"/>
      <c r="BJ127" s="1032"/>
      <c r="BK127" s="1032"/>
      <c r="BL127" s="1033"/>
      <c r="BM127" s="1034" t="s">
        <v>502</v>
      </c>
      <c r="BN127" s="1032"/>
      <c r="BO127" s="1032"/>
      <c r="BP127" s="1032"/>
      <c r="BQ127" s="1032"/>
      <c r="BR127" s="1032"/>
      <c r="BS127" s="1033"/>
      <c r="BT127" s="1034" t="s">
        <v>503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504</v>
      </c>
      <c r="CQ127" s="923"/>
      <c r="CR127" s="923"/>
      <c r="CS127" s="923"/>
      <c r="CT127" s="923"/>
      <c r="CU127" s="923"/>
      <c r="CV127" s="923"/>
      <c r="CW127" s="923"/>
      <c r="CX127" s="923"/>
      <c r="CY127" s="923"/>
      <c r="CZ127" s="923"/>
      <c r="DA127" s="923"/>
      <c r="DB127" s="923"/>
      <c r="DC127" s="923"/>
      <c r="DD127" s="923"/>
      <c r="DE127" s="923"/>
      <c r="DF127" s="924"/>
      <c r="DG127" s="925" t="s">
        <v>491</v>
      </c>
      <c r="DH127" s="926"/>
      <c r="DI127" s="926"/>
      <c r="DJ127" s="926"/>
      <c r="DK127" s="926"/>
      <c r="DL127" s="926" t="s">
        <v>468</v>
      </c>
      <c r="DM127" s="926"/>
      <c r="DN127" s="926"/>
      <c r="DO127" s="926"/>
      <c r="DP127" s="926"/>
      <c r="DQ127" s="926" t="s">
        <v>448</v>
      </c>
      <c r="DR127" s="926"/>
      <c r="DS127" s="926"/>
      <c r="DT127" s="926"/>
      <c r="DU127" s="926"/>
      <c r="DV127" s="927" t="s">
        <v>450</v>
      </c>
      <c r="DW127" s="927"/>
      <c r="DX127" s="927"/>
      <c r="DY127" s="927"/>
      <c r="DZ127" s="928"/>
    </row>
    <row r="128" spans="1:130" s="230" customFormat="1" ht="26.25" customHeight="1" thickBot="1">
      <c r="A128" s="1041" t="s">
        <v>505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506</v>
      </c>
      <c r="X128" s="1043"/>
      <c r="Y128" s="1043"/>
      <c r="Z128" s="1044"/>
      <c r="AA128" s="1045">
        <v>1693819</v>
      </c>
      <c r="AB128" s="1046"/>
      <c r="AC128" s="1046"/>
      <c r="AD128" s="1046"/>
      <c r="AE128" s="1047"/>
      <c r="AF128" s="1048">
        <v>1514758</v>
      </c>
      <c r="AG128" s="1046"/>
      <c r="AH128" s="1046"/>
      <c r="AI128" s="1046"/>
      <c r="AJ128" s="1047"/>
      <c r="AK128" s="1048">
        <v>1447040</v>
      </c>
      <c r="AL128" s="1046"/>
      <c r="AM128" s="1046"/>
      <c r="AN128" s="1046"/>
      <c r="AO128" s="1047"/>
      <c r="AP128" s="1049"/>
      <c r="AQ128" s="1050"/>
      <c r="AR128" s="1050"/>
      <c r="AS128" s="1050"/>
      <c r="AT128" s="1051"/>
      <c r="AU128" s="232"/>
      <c r="AV128" s="232"/>
      <c r="AW128" s="232"/>
      <c r="AX128" s="896" t="s">
        <v>507</v>
      </c>
      <c r="AY128" s="897"/>
      <c r="AZ128" s="897"/>
      <c r="BA128" s="897"/>
      <c r="BB128" s="897"/>
      <c r="BC128" s="897"/>
      <c r="BD128" s="897"/>
      <c r="BE128" s="898"/>
      <c r="BF128" s="1052" t="s">
        <v>448</v>
      </c>
      <c r="BG128" s="1053"/>
      <c r="BH128" s="1053"/>
      <c r="BI128" s="1053"/>
      <c r="BJ128" s="1053"/>
      <c r="BK128" s="1053"/>
      <c r="BL128" s="1054"/>
      <c r="BM128" s="1052">
        <v>11.36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508</v>
      </c>
      <c r="CQ128" s="726"/>
      <c r="CR128" s="726"/>
      <c r="CS128" s="726"/>
      <c r="CT128" s="726"/>
      <c r="CU128" s="726"/>
      <c r="CV128" s="726"/>
      <c r="CW128" s="726"/>
      <c r="CX128" s="726"/>
      <c r="CY128" s="726"/>
      <c r="CZ128" s="726"/>
      <c r="DA128" s="726"/>
      <c r="DB128" s="726"/>
      <c r="DC128" s="726"/>
      <c r="DD128" s="726"/>
      <c r="DE128" s="726"/>
      <c r="DF128" s="1036"/>
      <c r="DG128" s="1037" t="s">
        <v>448</v>
      </c>
      <c r="DH128" s="1038"/>
      <c r="DI128" s="1038"/>
      <c r="DJ128" s="1038"/>
      <c r="DK128" s="1038"/>
      <c r="DL128" s="1038" t="s">
        <v>450</v>
      </c>
      <c r="DM128" s="1038"/>
      <c r="DN128" s="1038"/>
      <c r="DO128" s="1038"/>
      <c r="DP128" s="1038"/>
      <c r="DQ128" s="1038" t="s">
        <v>453</v>
      </c>
      <c r="DR128" s="1038"/>
      <c r="DS128" s="1038"/>
      <c r="DT128" s="1038"/>
      <c r="DU128" s="1038"/>
      <c r="DV128" s="1039" t="s">
        <v>448</v>
      </c>
      <c r="DW128" s="1039"/>
      <c r="DX128" s="1039"/>
      <c r="DY128" s="1039"/>
      <c r="DZ128" s="1040"/>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509</v>
      </c>
      <c r="X129" s="1071"/>
      <c r="Y129" s="1071"/>
      <c r="Z129" s="1072"/>
      <c r="AA129" s="958">
        <v>43061885</v>
      </c>
      <c r="AB129" s="959"/>
      <c r="AC129" s="959"/>
      <c r="AD129" s="959"/>
      <c r="AE129" s="960"/>
      <c r="AF129" s="961">
        <v>44981916</v>
      </c>
      <c r="AG129" s="959"/>
      <c r="AH129" s="959"/>
      <c r="AI129" s="959"/>
      <c r="AJ129" s="960"/>
      <c r="AK129" s="961">
        <v>44155754</v>
      </c>
      <c r="AL129" s="959"/>
      <c r="AM129" s="959"/>
      <c r="AN129" s="959"/>
      <c r="AO129" s="960"/>
      <c r="AP129" s="1073"/>
      <c r="AQ129" s="1074"/>
      <c r="AR129" s="1074"/>
      <c r="AS129" s="1074"/>
      <c r="AT129" s="1075"/>
      <c r="AU129" s="233"/>
      <c r="AV129" s="233"/>
      <c r="AW129" s="233"/>
      <c r="AX129" s="1065" t="s">
        <v>510</v>
      </c>
      <c r="AY129" s="923"/>
      <c r="AZ129" s="923"/>
      <c r="BA129" s="923"/>
      <c r="BB129" s="923"/>
      <c r="BC129" s="923"/>
      <c r="BD129" s="923"/>
      <c r="BE129" s="924"/>
      <c r="BF129" s="1066" t="s">
        <v>491</v>
      </c>
      <c r="BG129" s="1067"/>
      <c r="BH129" s="1067"/>
      <c r="BI129" s="1067"/>
      <c r="BJ129" s="1067"/>
      <c r="BK129" s="1067"/>
      <c r="BL129" s="1068"/>
      <c r="BM129" s="1066">
        <v>16.36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511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512</v>
      </c>
      <c r="X130" s="1071"/>
      <c r="Y130" s="1071"/>
      <c r="Z130" s="1072"/>
      <c r="AA130" s="958">
        <v>6486665</v>
      </c>
      <c r="AB130" s="959"/>
      <c r="AC130" s="959"/>
      <c r="AD130" s="959"/>
      <c r="AE130" s="960"/>
      <c r="AF130" s="961">
        <v>6274235</v>
      </c>
      <c r="AG130" s="959"/>
      <c r="AH130" s="959"/>
      <c r="AI130" s="959"/>
      <c r="AJ130" s="960"/>
      <c r="AK130" s="961">
        <v>6187503</v>
      </c>
      <c r="AL130" s="959"/>
      <c r="AM130" s="959"/>
      <c r="AN130" s="959"/>
      <c r="AO130" s="960"/>
      <c r="AP130" s="1073"/>
      <c r="AQ130" s="1074"/>
      <c r="AR130" s="1074"/>
      <c r="AS130" s="1074"/>
      <c r="AT130" s="1075"/>
      <c r="AU130" s="233"/>
      <c r="AV130" s="233"/>
      <c r="AW130" s="233"/>
      <c r="AX130" s="1065" t="s">
        <v>513</v>
      </c>
      <c r="AY130" s="923"/>
      <c r="AZ130" s="923"/>
      <c r="BA130" s="923"/>
      <c r="BB130" s="923"/>
      <c r="BC130" s="923"/>
      <c r="BD130" s="923"/>
      <c r="BE130" s="924"/>
      <c r="BF130" s="1101">
        <v>6.1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514</v>
      </c>
      <c r="X131" s="1108"/>
      <c r="Y131" s="1108"/>
      <c r="Z131" s="1109"/>
      <c r="AA131" s="1004">
        <v>36575220</v>
      </c>
      <c r="AB131" s="986"/>
      <c r="AC131" s="986"/>
      <c r="AD131" s="986"/>
      <c r="AE131" s="987"/>
      <c r="AF131" s="985">
        <v>38707681</v>
      </c>
      <c r="AG131" s="986"/>
      <c r="AH131" s="986"/>
      <c r="AI131" s="986"/>
      <c r="AJ131" s="987"/>
      <c r="AK131" s="985">
        <v>37968251</v>
      </c>
      <c r="AL131" s="986"/>
      <c r="AM131" s="986"/>
      <c r="AN131" s="986"/>
      <c r="AO131" s="987"/>
      <c r="AP131" s="1110"/>
      <c r="AQ131" s="1111"/>
      <c r="AR131" s="1111"/>
      <c r="AS131" s="1111"/>
      <c r="AT131" s="1112"/>
      <c r="AU131" s="233"/>
      <c r="AV131" s="233"/>
      <c r="AW131" s="233"/>
      <c r="AX131" s="1083" t="s">
        <v>515</v>
      </c>
      <c r="AY131" s="726"/>
      <c r="AZ131" s="726"/>
      <c r="BA131" s="726"/>
      <c r="BB131" s="726"/>
      <c r="BC131" s="726"/>
      <c r="BD131" s="726"/>
      <c r="BE131" s="1036"/>
      <c r="BF131" s="1084" t="s">
        <v>415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516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517</v>
      </c>
      <c r="W132" s="1094"/>
      <c r="X132" s="1094"/>
      <c r="Y132" s="1094"/>
      <c r="Z132" s="1095"/>
      <c r="AA132" s="1096">
        <v>6.1252727939999998</v>
      </c>
      <c r="AB132" s="1097"/>
      <c r="AC132" s="1097"/>
      <c r="AD132" s="1097"/>
      <c r="AE132" s="1098"/>
      <c r="AF132" s="1099">
        <v>4.7228972459999996</v>
      </c>
      <c r="AG132" s="1097"/>
      <c r="AH132" s="1097"/>
      <c r="AI132" s="1097"/>
      <c r="AJ132" s="1098"/>
      <c r="AK132" s="1099">
        <v>7.6457643519999996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518</v>
      </c>
      <c r="W133" s="1077"/>
      <c r="X133" s="1077"/>
      <c r="Y133" s="1077"/>
      <c r="Z133" s="1078"/>
      <c r="AA133" s="1079">
        <v>7.2</v>
      </c>
      <c r="AB133" s="1080"/>
      <c r="AC133" s="1080"/>
      <c r="AD133" s="1080"/>
      <c r="AE133" s="1081"/>
      <c r="AF133" s="1079">
        <v>6</v>
      </c>
      <c r="AG133" s="1080"/>
      <c r="AH133" s="1080"/>
      <c r="AI133" s="1080"/>
      <c r="AJ133" s="1081"/>
      <c r="AK133" s="1079">
        <v>6.1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7Vabki7TLEwO7pFKhVAyqQ57sdyyj/zCwA4mP2sly1ZUqlujhrDxsmsLxXmX0lmLf/oufjRX5otZyrnUI9YeQ==" saltValue="W8V3BDYcwMjYI4IonUUKN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Ky7wLlqWSwKM7JTKIAx8BelFy4YmcxJJQkQyxTLe7v5LVHj+fBDWC91uvsox5pHb0YLp1vmVy2+/+Wlb6v08xg==" saltValue="FfjEQNbL8v2fV14ieEBn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oe2Z/vx8CtWulLkKEYXWinFypOWldQWJqnW91if+ntRik41s3ghjMHuFKfC4xOt9q4zpn0V1/UCVZEkWy1p9g==" saltValue="zAYwc3nzIcKYrM0sK5+FQ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522</v>
      </c>
      <c r="AP7" s="272"/>
      <c r="AQ7" s="273" t="s">
        <v>523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524</v>
      </c>
      <c r="AQ8" s="279" t="s">
        <v>525</v>
      </c>
      <c r="AR8" s="280" t="s">
        <v>526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527</v>
      </c>
      <c r="AL9" s="1117"/>
      <c r="AM9" s="1117"/>
      <c r="AN9" s="1118"/>
      <c r="AO9" s="281">
        <v>13010063</v>
      </c>
      <c r="AP9" s="281">
        <v>68692</v>
      </c>
      <c r="AQ9" s="282">
        <v>63654</v>
      </c>
      <c r="AR9" s="283">
        <v>7.9</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528</v>
      </c>
      <c r="AL10" s="1117"/>
      <c r="AM10" s="1117"/>
      <c r="AN10" s="1118"/>
      <c r="AO10" s="284">
        <v>88808</v>
      </c>
      <c r="AP10" s="284">
        <v>469</v>
      </c>
      <c r="AQ10" s="285">
        <v>2232</v>
      </c>
      <c r="AR10" s="286">
        <v>-79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529</v>
      </c>
      <c r="AL11" s="1117"/>
      <c r="AM11" s="1117"/>
      <c r="AN11" s="1118"/>
      <c r="AO11" s="284">
        <v>463936</v>
      </c>
      <c r="AP11" s="284">
        <v>2450</v>
      </c>
      <c r="AQ11" s="285">
        <v>1758</v>
      </c>
      <c r="AR11" s="286">
        <v>39.4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530</v>
      </c>
      <c r="AL12" s="1117"/>
      <c r="AM12" s="1117"/>
      <c r="AN12" s="1118"/>
      <c r="AO12" s="284" t="s">
        <v>531</v>
      </c>
      <c r="AP12" s="284" t="s">
        <v>531</v>
      </c>
      <c r="AQ12" s="285">
        <v>37</v>
      </c>
      <c r="AR12" s="286" t="s">
        <v>531</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532</v>
      </c>
      <c r="AL13" s="1117"/>
      <c r="AM13" s="1117"/>
      <c r="AN13" s="1118"/>
      <c r="AO13" s="284">
        <v>459167</v>
      </c>
      <c r="AP13" s="284">
        <v>2424</v>
      </c>
      <c r="AQ13" s="285">
        <v>1692</v>
      </c>
      <c r="AR13" s="286">
        <v>43.3</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533</v>
      </c>
      <c r="AL14" s="1117"/>
      <c r="AM14" s="1117"/>
      <c r="AN14" s="1118"/>
      <c r="AO14" s="284">
        <v>111426</v>
      </c>
      <c r="AP14" s="284">
        <v>588</v>
      </c>
      <c r="AQ14" s="285">
        <v>1307</v>
      </c>
      <c r="AR14" s="286">
        <v>-55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534</v>
      </c>
      <c r="AL15" s="1120"/>
      <c r="AM15" s="1120"/>
      <c r="AN15" s="1121"/>
      <c r="AO15" s="284">
        <v>-856942</v>
      </c>
      <c r="AP15" s="284">
        <v>-4525</v>
      </c>
      <c r="AQ15" s="285">
        <v>-3631</v>
      </c>
      <c r="AR15" s="286">
        <v>24.6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13276458</v>
      </c>
      <c r="AP16" s="284">
        <v>70099</v>
      </c>
      <c r="AQ16" s="285">
        <v>67049</v>
      </c>
      <c r="AR16" s="286">
        <v>4.5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539</v>
      </c>
      <c r="AL21" s="1123"/>
      <c r="AM21" s="1123"/>
      <c r="AN21" s="1124"/>
      <c r="AO21" s="297">
        <v>7</v>
      </c>
      <c r="AP21" s="298">
        <v>6.44</v>
      </c>
      <c r="AQ21" s="299">
        <v>0.56000000000000005</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540</v>
      </c>
      <c r="AL22" s="1123"/>
      <c r="AM22" s="1123"/>
      <c r="AN22" s="1124"/>
      <c r="AO22" s="302">
        <v>99.4</v>
      </c>
      <c r="AP22" s="303">
        <v>99.5</v>
      </c>
      <c r="AQ22" s="304">
        <v>-0.1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541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522</v>
      </c>
      <c r="AP30" s="272"/>
      <c r="AQ30" s="273" t="s">
        <v>523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524</v>
      </c>
      <c r="AQ31" s="279" t="s">
        <v>525</v>
      </c>
      <c r="AR31" s="280" t="s">
        <v>526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544</v>
      </c>
      <c r="AL32" s="1131"/>
      <c r="AM32" s="1131"/>
      <c r="AN32" s="1132"/>
      <c r="AO32" s="312">
        <v>7823708</v>
      </c>
      <c r="AP32" s="312">
        <v>41309</v>
      </c>
      <c r="AQ32" s="313">
        <v>30950</v>
      </c>
      <c r="AR32" s="314">
        <v>33.5</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545</v>
      </c>
      <c r="AL33" s="1131"/>
      <c r="AM33" s="1131"/>
      <c r="AN33" s="1132"/>
      <c r="AO33" s="312" t="s">
        <v>531</v>
      </c>
      <c r="AP33" s="312" t="s">
        <v>531</v>
      </c>
      <c r="AQ33" s="313" t="s">
        <v>531</v>
      </c>
      <c r="AR33" s="314" t="s">
        <v>531</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546</v>
      </c>
      <c r="AL34" s="1131"/>
      <c r="AM34" s="1131"/>
      <c r="AN34" s="1132"/>
      <c r="AO34" s="312" t="s">
        <v>531</v>
      </c>
      <c r="AP34" s="312" t="s">
        <v>531</v>
      </c>
      <c r="AQ34" s="313">
        <v>22</v>
      </c>
      <c r="AR34" s="314" t="s">
        <v>531</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547</v>
      </c>
      <c r="AL35" s="1131"/>
      <c r="AM35" s="1131"/>
      <c r="AN35" s="1132"/>
      <c r="AO35" s="312">
        <v>2586250</v>
      </c>
      <c r="AP35" s="312">
        <v>13655</v>
      </c>
      <c r="AQ35" s="313">
        <v>7929</v>
      </c>
      <c r="AR35" s="314">
        <v>72.2</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548</v>
      </c>
      <c r="AL36" s="1131"/>
      <c r="AM36" s="1131"/>
      <c r="AN36" s="1132"/>
      <c r="AO36" s="312">
        <v>76536</v>
      </c>
      <c r="AP36" s="312">
        <v>404</v>
      </c>
      <c r="AQ36" s="313">
        <v>497</v>
      </c>
      <c r="AR36" s="314">
        <v>-18.7</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549</v>
      </c>
      <c r="AL37" s="1131"/>
      <c r="AM37" s="1131"/>
      <c r="AN37" s="1132"/>
      <c r="AO37" s="312">
        <v>51012</v>
      </c>
      <c r="AP37" s="312">
        <v>269</v>
      </c>
      <c r="AQ37" s="313">
        <v>1271</v>
      </c>
      <c r="AR37" s="314">
        <v>-78.8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550</v>
      </c>
      <c r="AL38" s="1134"/>
      <c r="AM38" s="1134"/>
      <c r="AN38" s="1135"/>
      <c r="AO38" s="315" t="s">
        <v>531</v>
      </c>
      <c r="AP38" s="315" t="s">
        <v>531</v>
      </c>
      <c r="AQ38" s="316">
        <v>1</v>
      </c>
      <c r="AR38" s="304" t="s">
        <v>531</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551</v>
      </c>
      <c r="AL39" s="1134"/>
      <c r="AM39" s="1134"/>
      <c r="AN39" s="1135"/>
      <c r="AO39" s="312">
        <v>-1447040</v>
      </c>
      <c r="AP39" s="312">
        <v>-7640</v>
      </c>
      <c r="AQ39" s="313">
        <v>-7248</v>
      </c>
      <c r="AR39" s="314">
        <v>5.4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552</v>
      </c>
      <c r="AL40" s="1131"/>
      <c r="AM40" s="1131"/>
      <c r="AN40" s="1132"/>
      <c r="AO40" s="312">
        <v>-6187503</v>
      </c>
      <c r="AP40" s="312">
        <v>-32670</v>
      </c>
      <c r="AQ40" s="313">
        <v>-24279</v>
      </c>
      <c r="AR40" s="314">
        <v>34.6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2902963</v>
      </c>
      <c r="AP41" s="312">
        <v>15327</v>
      </c>
      <c r="AQ41" s="313">
        <v>9144</v>
      </c>
      <c r="AR41" s="314">
        <v>67.599999999999994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522</v>
      </c>
      <c r="AN49" s="1127" t="s">
        <v>556</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557</v>
      </c>
      <c r="AO50" s="329" t="s">
        <v>558</v>
      </c>
      <c r="AP50" s="330" t="s">
        <v>559</v>
      </c>
      <c r="AQ50" s="331" t="s">
        <v>560</v>
      </c>
      <c r="AR50" s="332" t="s">
        <v>561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5431055</v>
      </c>
      <c r="AN51" s="334">
        <v>27802</v>
      </c>
      <c r="AO51" s="335">
        <v>7.1</v>
      </c>
      <c r="AP51" s="336">
        <v>45022</v>
      </c>
      <c r="AQ51" s="337">
        <v>-0.9</v>
      </c>
      <c r="AR51" s="338">
        <v>8</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1391282</v>
      </c>
      <c r="AN52" s="342">
        <v>7122</v>
      </c>
      <c r="AO52" s="343">
        <v>-14.3</v>
      </c>
      <c r="AP52" s="344">
        <v>25247</v>
      </c>
      <c r="AQ52" s="345">
        <v>3</v>
      </c>
      <c r="AR52" s="346">
        <v>-17.3</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2232310</v>
      </c>
      <c r="AN53" s="334">
        <v>11497</v>
      </c>
      <c r="AO53" s="335">
        <v>-58.6</v>
      </c>
      <c r="AP53" s="336">
        <v>46035</v>
      </c>
      <c r="AQ53" s="337">
        <v>2.2999999999999998</v>
      </c>
      <c r="AR53" s="338">
        <v>-60.9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882249</v>
      </c>
      <c r="AN54" s="342">
        <v>4544</v>
      </c>
      <c r="AO54" s="343">
        <v>-36.200000000000003</v>
      </c>
      <c r="AP54" s="344">
        <v>25158</v>
      </c>
      <c r="AQ54" s="345">
        <v>-0.4</v>
      </c>
      <c r="AR54" s="346">
        <v>-35.799999999999997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3266716</v>
      </c>
      <c r="AN55" s="334">
        <v>16949</v>
      </c>
      <c r="AO55" s="335">
        <v>47.4</v>
      </c>
      <c r="AP55" s="336">
        <v>43261</v>
      </c>
      <c r="AQ55" s="337">
        <v>-6</v>
      </c>
      <c r="AR55" s="338">
        <v>53.4</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1314736</v>
      </c>
      <c r="AN56" s="342">
        <v>6821</v>
      </c>
      <c r="AO56" s="343">
        <v>50.1</v>
      </c>
      <c r="AP56" s="344">
        <v>24721</v>
      </c>
      <c r="AQ56" s="345">
        <v>-1.7</v>
      </c>
      <c r="AR56" s="346">
        <v>51.8</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2700537</v>
      </c>
      <c r="AN57" s="334">
        <v>14150</v>
      </c>
      <c r="AO57" s="335">
        <v>-16.5</v>
      </c>
      <c r="AP57" s="336">
        <v>40626</v>
      </c>
      <c r="AQ57" s="337">
        <v>-6.1</v>
      </c>
      <c r="AR57" s="338">
        <v>-10.4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1277778</v>
      </c>
      <c r="AN58" s="342">
        <v>6695</v>
      </c>
      <c r="AO58" s="343">
        <v>-1.8</v>
      </c>
      <c r="AP58" s="344">
        <v>24279</v>
      </c>
      <c r="AQ58" s="345">
        <v>-1.8</v>
      </c>
      <c r="AR58" s="346">
        <v>0</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4120206</v>
      </c>
      <c r="AN59" s="334">
        <v>21754</v>
      </c>
      <c r="AO59" s="335">
        <v>53.7</v>
      </c>
      <c r="AP59" s="336">
        <v>46133</v>
      </c>
      <c r="AQ59" s="337">
        <v>13.6</v>
      </c>
      <c r="AR59" s="338">
        <v>40.1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2054807</v>
      </c>
      <c r="AN60" s="342">
        <v>10849</v>
      </c>
      <c r="AO60" s="343">
        <v>62</v>
      </c>
      <c r="AP60" s="344">
        <v>27280</v>
      </c>
      <c r="AQ60" s="345">
        <v>12.4</v>
      </c>
      <c r="AR60" s="346">
        <v>49.6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3550165</v>
      </c>
      <c r="AN61" s="349">
        <v>18430</v>
      </c>
      <c r="AO61" s="350">
        <v>6.6</v>
      </c>
      <c r="AP61" s="351">
        <v>44215</v>
      </c>
      <c r="AQ61" s="352">
        <v>0.6</v>
      </c>
      <c r="AR61" s="338">
        <v>6</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1384170</v>
      </c>
      <c r="AN62" s="342">
        <v>7206</v>
      </c>
      <c r="AO62" s="343">
        <v>12</v>
      </c>
      <c r="AP62" s="344">
        <v>25337</v>
      </c>
      <c r="AQ62" s="345">
        <v>2.2999999999999998</v>
      </c>
      <c r="AR62" s="346">
        <v>9.6999999999999993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hl+x1QU1slEPiNgQ9ANvDmKjCTpLyvX1Q4tu+sCwJHaxtIrydLON1WoLESp4x9zpyh2+mIx0zDo9Xj/yOA02RA==" saltValue="UqnU2VYYCqmMoZgJnent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570</v>
      </c>
    </row>
    <row r="121" spans="125:125" ht="13.5" hidden="1" customHeight="1">
      <c r="DU121" s="259"/>
    </row>
  </sheetData>
  <sheetProtection algorithmName="SHA-512" hashValue="tpSng8Bl35vBBr4seFSIOvi6TZhYMbU42IZWikT/ZHxVERsnXQXyIgpKf/G33jNd4bFEmopH5EraN38Y4ecIDw==" saltValue="Cet89sPk2+2JSxvfXGOB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571</v>
      </c>
    </row>
  </sheetData>
  <sheetProtection algorithmName="SHA-512" hashValue="JdiJPRrxRZSlZpHO6x/Qd3y+L2aoN86d+awbDd4bocxPHxBZkruZ8QsXcTKSaTn3T5L59vuLPcB6JLmh7JAWuw==" saltValue="FB+QEiXYq1Yf6YtkGe6Y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139" t="s">
        <v>3</v>
      </c>
      <c r="D47" s="1139"/>
      <c r="E47" s="1140"/>
      <c r="F47" s="11">
        <v>6.22</v>
      </c>
      <c r="G47" s="12">
        <v>6.5</v>
      </c>
      <c r="H47" s="12">
        <v>6.73</v>
      </c>
      <c r="I47" s="12">
        <v>11.38</v>
      </c>
      <c r="J47" s="13">
        <v>11.6</v>
      </c>
    </row>
    <row r="48" spans="2:10" ht="57.75" customHeight="1">
      <c r="B48" s="14"/>
      <c r="C48" s="1141" t="s">
        <v>4</v>
      </c>
      <c r="D48" s="1141"/>
      <c r="E48" s="1142"/>
      <c r="F48" s="15">
        <v>0.27</v>
      </c>
      <c r="G48" s="16">
        <v>0.71</v>
      </c>
      <c r="H48" s="16">
        <v>1.86</v>
      </c>
      <c r="I48" s="16">
        <v>5.0599999999999996</v>
      </c>
      <c r="J48" s="17">
        <v>2.2000000000000002</v>
      </c>
    </row>
    <row r="49" spans="2:10" ht="57.75" customHeight="1" thickBot="1">
      <c r="B49" s="18"/>
      <c r="C49" s="1143" t="s">
        <v>5</v>
      </c>
      <c r="D49" s="1143"/>
      <c r="E49" s="1144"/>
      <c r="F49" s="19">
        <v>0.06</v>
      </c>
      <c r="G49" s="20">
        <v>0.76</v>
      </c>
      <c r="H49" s="20">
        <v>1.1599999999999999</v>
      </c>
      <c r="I49" s="20">
        <v>7.22</v>
      </c>
      <c r="J49" s="21" t="s">
        <v>577</v>
      </c>
    </row>
    <row r="50" spans="2:10"/>
  </sheetData>
  <sheetProtection algorithmName="SHA-512" hashValue="RHwN2/xN7ScK908iFsaI1i3M5lajQzauTr7Z9Weeihj/ZqEnub57gDzljlG3jjoDp7Cg9U5ZkFXwDvzCXvbwpw==" saltValue="OBQ91//OEn1HmxFeNre7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良祐</dc:creator>
  <cp:lastModifiedBy> </cp:lastModifiedBy>
  <cp:lastPrinted>2024-03-18T08:49:44Z</cp:lastPrinted>
  <dcterms:created xsi:type="dcterms:W3CDTF">2024-03-18T10:31:11Z</dcterms:created>
  <dcterms:modified xsi:type="dcterms:W3CDTF">2024-03-29T06:05:19Z</dcterms:modified>
</cp:coreProperties>
</file>