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0711\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<sst xmlns="http://schemas.openxmlformats.org/spreadsheetml/2006/main" count="1093" uniqueCount="621">
  <si>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</si>
  <si>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</si>
  <si>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</si>
  <si>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</si>
  <si>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</si>
  <si>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</si>
  <si>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</si>
  <si>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</si>
  <si>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</si>
  <si>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</si>
  <si>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</si>
  <si>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</si>
  <si>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</si>
  <si>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</si>
  <si>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</si>
  <si>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</si>
  <si>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</si>
  <si>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</si>
  <si>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</si>
  <si>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</si>
  <si>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</si>
  <si>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</si>
  <si>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</si>
  <si>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</si>
  <si>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</si>
  <si>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</si>
  <si>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</si>
  <si>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</si>
  <si>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</si>
  <si>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</si>
  <si>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</si>
  <si>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</si>
  <si>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</si>
  <si>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</si>
  <si>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</si>
  <si>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</si>
  <si>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</si>
  <si>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</si>
  <si>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</si>
  <si>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</si>
  <si>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</si>
  <si>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</si>
  <si>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</si>
  <si>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</si>
  <si>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</si>
  <si>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</si>
  <si>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</si>
  <si>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</si>
  <si>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</si>
  <si>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</si>
  <si>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</si>
  <si>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</si>
  <si>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</si>
  <si>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</si>
  <si>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</si>
  <si>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</si>
  <si>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</si>
  <si>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</si>
  <si>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</si>
  <si>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</si>
  <si>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</si>
  <si>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</si>
  <si>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</si>
  <si>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</si>
  <si>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</si>
  <si>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</si>
  <si>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</si>
  <si>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</si>
  <si>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</si>
  <si>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</si>
  <si>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</si>
  <si>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</si>
  <si>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</si>
  <si>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</si>
  <si>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</si>
  <si>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</si>
  <si>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</si>
  <si>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</si>
  <si>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</si>
  <si>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</si>
  <si>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</si>
  <si>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</si>
  <si>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</si>
  <si>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</si>
  <si>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</si>
  <si>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</si>
  <si>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</si>
  <si>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</si>
  <si>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</si>
  <si>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</si>
  <si>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</si>
  <si>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</si>
  <si>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</si>
  <si>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</si>
  <si>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</si>
  <si>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</si>
  <si>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</si>
  <si>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</si>
  <si>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岸和田市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</si>
  <si>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</si>
  <si>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</si>
  <si>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</si>
  <si>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</si>
  <si>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</si>
  <si>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</si>
  <si>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</si>
  <si>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</si>
  <si>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</si>
  <si>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</si>
  <si>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</si>
  <si>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</si>
  <si>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</si>
  <si>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</si>
  <si>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</si>
  <si>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</si>
  <si>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</si>
  <si>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</si>
  <si>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</si>
  <si>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</si>
  <si>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</si>
  <si>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</si>
  <si>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</si>
  <si>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</si>
  <si>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</si>
  <si>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</si>
  <si>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</si>
  <si>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</si>
  <si>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</si>
  <si>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</si>
  <si>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</si>
  <si>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</si>
  <si>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</si>
  <si>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</si>
  <si>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</si>
  <si>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</si>
  <si>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</si>
  <si>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</si>
  <si>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</si>
  <si>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</si>
  <si>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</si>
  <si>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</si>
  <si>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</si>
  <si>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</si>
  <si>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</si>
  <si>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</si>
  <si>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</si>
  <si>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</si>
  <si>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</si>
  <si>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</si>
  <si>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</si>
  <si>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</si>
  <si>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病院事業会計</t>
    <phoneticPr fontId="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</si>
  <si>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</si>
  <si>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</si>
  <si>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</si>
  <si>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</si>
  <si>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</si>
  <si>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</si>
  <si>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</si>
  <si>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</si>
  <si>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</si>
  <si>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</si>
  <si>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</si>
  <si>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</si>
  <si>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</si>
  <si>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</si>
  <si>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</si>
  <si>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</si>
  <si>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</si>
  <si>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</si>
  <si>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</si>
  <si>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</si>
  <si>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</si>
  <si>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</si>
  <si>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</si>
  <si>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</si>
  <si>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</si>
  <si>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</si>
  <si>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</si>
  <si>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</si>
  <si>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</si>
  <si>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</si>
  <si>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</si>
  <si>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</si>
  <si>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</si>
  <si>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</si>
  <si>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</si>
  <si>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</si>
  <si>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</si>
  <si>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</si>
  <si>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</si>
  <si>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</si>
  <si>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</si>
  <si>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</si>
  <si>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</si>
  <si>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</si>
  <si>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</si>
  <si>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</si>
  <si>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</si>
  <si>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</si>
  <si>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</si>
  <si>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</si>
  <si>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</si>
  <si>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</si>
  <si>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</si>
  <si>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</si>
  <si>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</si>
  <si>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</si>
  <si>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</si>
  <si>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</si>
  <si>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</si>
  <si>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</si>
  <si>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</si>
  <si>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大阪府岸和田市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</si>
  <si>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</si>
  <si>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</si>
  <si>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</si>
  <si>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</si>
  <si>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</si>
  <si>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</si>
  <si>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</si>
  <si>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</si>
  <si>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</si>
  <si>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</si>
  <si>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</si>
  <si>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</si>
  <si>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</si>
  <si>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</si>
  <si>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</si>
  <si>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</si>
  <si>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</si>
  <si>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</si>
  <si>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</si>
  <si>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</si>
  <si>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</si>
  <si>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</si>
  <si>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</si>
  <si>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</si>
  <si>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</si>
  <si>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</si>
  <si>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</si>
  <si>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</si>
  <si>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</si>
  <si>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</si>
  <si>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</si>
  <si>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</si>
  <si>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</si>
  <si>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</si>
  <si>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</si>
  <si>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</si>
  <si>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</si>
  <si>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</si>
  <si>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</si>
  <si>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</si>
  <si>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</si>
  <si>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</si>
  <si>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</si>
  <si>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</si>
  <si>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</si>
  <si>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</si>
  <si>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</si>
  <si>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</si>
  <si>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</si>
  <si>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</si>
  <si>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</si>
  <si>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</si>
  <si>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</si>
  <si>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</si>
  <si>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</si>
  <si>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</si>
  <si>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</si>
  <si>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</si>
  <si>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</si>
  <si>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</si>
  <si>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</si>
  <si>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</si>
  <si>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</si>
  <si>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</si>
  <si>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</si>
  <si>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</si>
  <si>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</si>
  <si>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</si>
  <si>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</si>
  <si>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</si>
  <si>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</si>
  <si>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</si>
  <si>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</si>
  <si>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</si>
  <si>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</si>
  <si>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</si>
  <si>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</si>
  <si>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</si>
  <si>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</si>
  <si>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</si>
  <si>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</si>
  <si>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</si>
  <si>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</si>
  <si>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</si>
  <si>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</si>
  <si>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</si>
  <si>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</si>
  <si>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</si>
  <si>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</si>
  <si>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</si>
  <si>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</si>
  <si>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</si>
  <si>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</si>
  <si>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</si>
  <si>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</si>
  <si>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</si>
  <si>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</si>
  <si>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</si>
  <si>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</si>
  <si>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</si>
  <si>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</si>
  <si>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</si>
  <si>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</si>
  <si>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</si>
  <si>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</si>
  <si>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</si>
  <si>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</si>
  <si>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</si>
  <si>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</si>
  <si>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</si>
  <si>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</si>
  <si>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</si>
  <si>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</si>
  <si>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</si>
  <si>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</si>
  <si>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</si>
  <si>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</si>
  <si>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</si>
  <si>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</si>
  <si>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</si>
  <si>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</si>
  <si>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</si>
  <si>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</si>
  <si>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</si>
  <si>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</si>
  <si>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</si>
  <si>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</si>
  <si>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</si>
  <si>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</si>
  <si>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</si>
  <si>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</si>
  <si>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</si>
  <si>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</si>
  <si>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</si>
  <si>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</si>
  <si>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</si>
  <si>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</si>
  <si>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</si>
  <si>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</si>
  <si>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</si>
  <si>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</si>
  <si>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</si>
  <si>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</si>
  <si>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</si>
  <si>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</si>
  <si>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</si>
  <si>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</si>
  <si>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</si>
  <si>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</si>
  <si>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</si>
  <si>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</si>
  <si>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</si>
  <si>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大阪府岸和田市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</si>
  <si>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</si>
  <si>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</si>
  <si>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</si>
  <si>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</si>
  <si>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</si>
  <si>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</si>
  <si>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</si>
  <si>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</si>
  <si>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</si>
  <si>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</si>
  <si>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</si>
  <si>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</si>
  <si>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</si>
  <si>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</si>
  <si>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</si>
  <si>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</si>
  <si>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</si>
  <si>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</si>
  <si>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</si>
  <si>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</si>
  <si>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</si>
  <si>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</si>
  <si>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</si>
  <si>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</si>
  <si>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</si>
  <si>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</si>
  <si>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</si>
  <si>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</si>
  <si>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</si>
  <si>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</si>
  <si>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</si>
  <si>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</si>
  <si>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</si>
  <si>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</si>
  <si>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</si>
  <si>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</si>
  <si>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</si>
  <si>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</si>
  <si>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自転車競技事業特別会計</t>
    <phoneticPr fontId="5"/>
  </si>
  <si>
    <t>上水道事業会計</t>
    <phoneticPr fontId="5"/>
  </si>
  <si>
    <t>法適用企業</t>
    <phoneticPr fontId="5"/>
  </si>
  <si>
    <t>下水道事業会計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</si>
  <si>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</si>
  <si>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</si>
  <si>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</si>
  <si>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</si>
  <si>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</si>
  <si>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</si>
  <si>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</si>
  <si>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</si>
  <si>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</si>
  <si>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</si>
  <si>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</si>
  <si>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</si>
  <si>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</si>
  <si>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</si>
  <si>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</si>
  <si>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</si>
  <si>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</si>
  <si>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</si>
  <si>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</si>
  <si>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</si>
  <si>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</si>
  <si>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</si>
  <si>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</si>
  <si>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</si>
  <si>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</si>
  <si>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</si>
  <si>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</si>
  <si>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</si>
  <si>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</si>
  <si>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</si>
  <si>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</si>
  <si>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</si>
  <si>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</si>
  <si>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</si>
  <si>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</si>
  <si>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</si>
  <si>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</si>
  <si>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</si>
  <si>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</si>
  <si>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</si>
  <si>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</si>
  <si>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</si>
  <si>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</si>
  <si>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</si>
  <si>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</si>
  <si>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</si>
  <si>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</si>
  <si>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</si>
  <si>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</si>
  <si>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</si>
  <si>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</si>
  <si>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</si>
  <si>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</si>
  <si>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</si>
  <si>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</si>
  <si>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</si>
  <si>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</si>
  <si>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</si>
  <si>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</si>
  <si>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</si>
  <si>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</si>
  <si>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</si>
  <si>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</si>
  <si>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</si>
  <si>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</si>
  <si>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</si>
  <si>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</si>
  <si>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</si>
  <si>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</si>
  <si>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</si>
  <si>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</si>
  <si>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</si>
  <si>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</si>
  <si>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</si>
  <si>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</si>
  <si>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</si>
  <si>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</si>
  <si>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</si>
  <si>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</si>
  <si>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</si>
  <si>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</si>
  <si>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</si>
  <si>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</si>
  <si>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</si>
  <si>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</si>
  <si>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</si>
  <si>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</si>
  <si>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</si>
  <si>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</si>
  <si>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</si>
  <si>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</si>
  <si>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</si>
  <si>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</si>
  <si>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</si>
  <si>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</si>
  <si>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</si>
  <si>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</si>
  <si>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</si>
  <si>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</si>
  <si>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</si>
  <si>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</si>
  <si>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</si>
  <si>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</si>
  <si>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</si>
  <si>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</si>
  <si>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</si>
  <si>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</si>
  <si>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</si>
  <si>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</si>
  <si>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</si>
  <si>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</si>
  <si>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</si>
  <si>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</si>
  <si>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</si>
  <si>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</si>
  <si>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</si>
  <si>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</si>
  <si>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</si>
  <si>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</si>
  <si>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</si>
  <si>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</si>
  <si>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</si>
  <si>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</si>
  <si>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</si>
  <si>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</si>
  <si>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</si>
  <si>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</si>
  <si>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</si>
  <si>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</si>
  <si>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</si>
  <si>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</si>
  <si>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</si>
  <si>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</si>
  <si>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</si>
  <si>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</si>
  <si>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</si>
  <si>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</si>
  <si>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</si>
  <si>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</si>
  <si>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</si>
  <si>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</si>
  <si>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</si>
  <si>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</si>
  <si>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</si>
  <si>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</si>
  <si>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</si>
  <si>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</si>
  <si>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</si>
  <si>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</si>
  <si>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</si>
  <si>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</si>
  <si>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</si>
  <si>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</si>
  <si>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</si>
  <si>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</si>
  <si>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</si>
  <si>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</si>
  <si>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</si>
  <si>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1.12</t>
  </si>
  <si>
    <t>▲ 1.39</t>
  </si>
  <si>
    <t>病院事業会計</t>
  </si>
  <si>
    <t>▲ 0.47</t>
  </si>
  <si>
    <t>▲ 0.36</t>
  </si>
  <si>
    <t>▲ 1.29</t>
  </si>
  <si>
    <t>国民健康保険事業特別会計</t>
  </si>
  <si>
    <t>▲ 4.29</t>
  </si>
  <si>
    <t>▲ 2.59</t>
  </si>
  <si>
    <t>▲ 1.20</t>
  </si>
  <si>
    <t>▲ 0.91</t>
  </si>
  <si>
    <t>▲ 0.31</t>
  </si>
  <si>
    <t>上水道事業会計</t>
  </si>
  <si>
    <t>介護保険事業特別会計</t>
  </si>
  <si>
    <t>一般会計</t>
  </si>
  <si>
    <t>下水道事業会計</t>
  </si>
  <si>
    <t>後期高齢者医療特別会計</t>
  </si>
  <si>
    <t>自転車競技事業特別会計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</si>
  <si>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</si>
  <si>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</si>
  <si>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</si>
  <si>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</si>
  <si>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</si>
  <si>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</si>
  <si>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</si>
  <si>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</si>
  <si>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</si>
  <si>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岸和田市貝塚市清掃施設組合（一般会計）</t>
    <phoneticPr fontId="2"/>
  </si>
  <si>
    <t>大阪府都市競艇企業団（ﾓｰﾀｰﾎﾞｰﾄ競走事業会計）</t>
    <rPh sb="0" eb="3">
      <t>オオサカフ</t>
    </rPh>
    <rPh sb="3" eb="5">
      <t>トシ</t>
    </rPh>
    <rPh sb="5" eb="7">
      <t>キョウテイ</t>
    </rPh>
    <rPh sb="7" eb="9">
      <t>キギョウ</t>
    </rPh>
    <rPh sb="9" eb="10">
      <t>ダン</t>
    </rPh>
    <rPh sb="18" eb="20">
      <t>キョウソウ</t>
    </rPh>
    <rPh sb="20" eb="22">
      <t>ジギョウ</t>
    </rPh>
    <rPh sb="22" eb="24">
      <t>カイケイ</t>
    </rPh>
    <rPh sb="24" eb="25">
      <t>）</t>
    </rPh>
    <phoneticPr fontId="2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</si>
  <si>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2"/>
  </si>
  <si>
    <t>大阪府後期高齢者医療広域連合（後期高齢者医療特別会計）</t>
    <rPh sb="15" eb="17">
      <t>コウキ</t>
    </rPh>
    <rPh sb="17" eb="20">
      <t>コウレイシャ</t>
    </rPh>
    <rPh sb="20" eb="22">
      <t>イリョウ</t>
    </rPh>
    <rPh sb="22" eb="24">
      <t>トクベツ</t>
    </rPh>
    <rPh sb="24" eb="26">
      <t>カイケイ</t>
    </rPh>
    <phoneticPr fontId="22"/>
  </si>
  <si>
    <t>大阪広域水道企業団（水道事業会計）</t>
    <rPh sb="2" eb="4">
      <t>コウイキ</t>
    </rPh>
    <rPh sb="4" eb="6">
      <t>スイドウ</t>
    </rPh>
    <rPh sb="6" eb="8">
      <t>キギョウ</t>
    </rPh>
    <rPh sb="8" eb="9">
      <t>ダン</t>
    </rPh>
    <rPh sb="12" eb="14">
      <t>ジギョウ</t>
    </rPh>
    <rPh sb="14" eb="16">
      <t>カイケイ</t>
    </rPh>
    <phoneticPr fontId="2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</si>
  <si>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6">
      <t>ゴト</t>
    </rPh>
    <rPh sb="16" eb="17">
      <t>ギョウ</t>
    </rPh>
    <rPh sb="17" eb="19">
      <t>カイケイ</t>
    </rPh>
    <phoneticPr fontId="22"/>
  </si>
  <si>
    <t>-</t>
    <phoneticPr fontId="2"/>
  </si>
  <si>
    <t>岸和田市庁舎建設基金</t>
    <rPh sb="0" eb="4">
      <t>キシワダシ</t>
    </rPh>
    <rPh sb="4" eb="6">
      <t>チョウシャ</t>
    </rPh>
    <rPh sb="6" eb="8">
      <t>ケンセツ</t>
    </rPh>
    <rPh sb="8" eb="10">
      <t>キキン</t>
    </rPh>
    <phoneticPr fontId="5"/>
  </si>
  <si>
    <t>岸和田市ふるさと応援基金</t>
    <rPh sb="0" eb="4">
      <t>キシワダシ</t>
    </rPh>
    <rPh sb="8" eb="10">
      <t>オウエン</t>
    </rPh>
    <rPh sb="10" eb="12">
      <t>キキン</t>
    </rPh>
    <phoneticPr fontId="5"/>
  </si>
  <si>
    <t>公共公益施設整備基金</t>
    <rPh sb="0" eb="2">
      <t>コウキョウ</t>
    </rPh>
    <rPh sb="2" eb="4">
      <t>コウエキ</t>
    </rPh>
    <rPh sb="4" eb="6">
      <t>シセツ</t>
    </rPh>
    <rPh sb="6" eb="8">
      <t>セイビ</t>
    </rPh>
    <rPh sb="8" eb="10">
      <t>キキン</t>
    </rPh>
    <phoneticPr fontId="5"/>
  </si>
  <si>
    <t>公園墓地整備事業基金</t>
    <phoneticPr fontId="5"/>
  </si>
  <si>
    <t>岸和田市地域福祉基金</t>
    <phoneticPr fontId="5"/>
  </si>
  <si>
    <t>岸和田市公園緑化協会</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</si>
  <si>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</si>
  <si>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</si>
  <si>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</si>
  <si>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</si>
  <si>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</si>
  <si>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初頭に集中的に実施した大規模な建設投資に係る地方債の発行が、将来負担比率を押し上げていたが、近年においては事業及び建設債発行を抑制したことにより、将来負担額の減少につながっている。有形固定資産減価償却率は上昇傾向にあり、かつ、類似団体内平均値より高い水準である。今後、公共施設等総合管理計画に基づき、公共施設等の適切な整備と維持管理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</si>
  <si>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</si>
  <si>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</si>
  <si>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</si>
  <si>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</si>
  <si>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</si>
  <si>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</si>
  <si>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内平均値と比較して高くなっているものの、両比率とも年々減少傾向にある。類似団体内平均値と比較して高くなっている要因としては、平成4年度から平成13年度にかけて大規模な建設投資を集中的に実施したことによる地方債負担と、一部事務組合にて運営している清掃処理施設の新設移転に伴う負担が依然として大きいことが挙げられる。
　一般会計、公営企業および組合等に係る公債費については、それぞれ元利償還のピークを過ぎ、将来負担額は減少に転じている。今後も、新発債の発行の抑制を続け、実質公債費比率の改善を図っていく。</t>
    <rPh sb="220" eb="221">
      <t>ス</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</si>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</sst>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F135-468C-8105-37CDC3668B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27452</c:v>
                </c:pt>
                <c:pt idx="1">
                  <c:v>17463</c:v>
                </c:pt>
                <c:pt idx="2">
                  <c:v>25951</c:v>
                </c:pt>
                <c:pt idx="3">
                  <c:v>27802</c:v>
                </c:pt>
                <c:pt idx="4">
                  <c:v>11497</c:v>
                </c:pt>
              </c:numCache>
            </c:numRef>
          </c:val>
          <c:smooth val="0"/>
          <c:extLst>
            <c:ext xmlns:c16="http://schemas.microsoft.com/office/drawing/2014/chart" uri="{C3380CC4-5D6E-409C-BE32-E72D297353CC}">
              <c16:uniqueId val="{00000001-F135-468C-8105-37CDC3668B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0.76</c:v>
                </c:pt>
                <c:pt idx="1">
                  <c:v>0.24</c:v>
                </c:pt>
                <c:pt idx="2">
                  <c:v>0.21</c:v>
                </c:pt>
                <c:pt idx="3">
                  <c:v>0.27</c:v>
                </c:pt>
                <c:pt idx="4">
                  <c:v>0.71</c:v>
                </c:pt>
              </c:numCache>
            </c:numRef>
          </c:val>
          <c:extLst>
            <c:ext xmlns:c16="http://schemas.microsoft.com/office/drawing/2014/chart" uri="{C3380CC4-5D6E-409C-BE32-E72D297353CC}">
              <c16:uniqueId val="{00000000-BD5B-40EF-990D-B05C8227DA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7.3</c:v>
                </c:pt>
                <c:pt idx="1">
                  <c:v>7.2</c:v>
                </c:pt>
                <c:pt idx="2">
                  <c:v>6.12</c:v>
                </c:pt>
                <c:pt idx="3">
                  <c:v>6.22</c:v>
                </c:pt>
                <c:pt idx="4">
                  <c:v>6.5</c:v>
                </c:pt>
              </c:numCache>
            </c:numRef>
          </c:val>
          <c:extLst>
            <c:ext xmlns:c16="http://schemas.microsoft.com/office/drawing/2014/chart" uri="{C3380CC4-5D6E-409C-BE32-E72D297353CC}">
              <c16:uniqueId val="{00000001-BD5B-40EF-990D-B05C8227DA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1.31</c:v>
                </c:pt>
                <c:pt idx="1">
                  <c:v>-1.1200000000000001</c:v>
                </c:pt>
                <c:pt idx="2">
                  <c:v>-1.39</c:v>
                </c:pt>
                <c:pt idx="3">
                  <c:v>0.06</c:v>
                </c:pt>
                <c:pt idx="4">
                  <c:v>0.76</c:v>
                </c:pt>
              </c:numCache>
            </c:numRef>
          </c:val>
          <c:smooth val="0"/>
          <c:extLst>
            <c:ext xmlns:c16="http://schemas.microsoft.com/office/drawing/2014/chart" uri="{C3380CC4-5D6E-409C-BE32-E72D297353CC}">
              <c16:uniqueId val="{00000002-BD5B-40EF-990D-B05C8227DA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50D-411B-8424-FE4E30BF7C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0D-411B-8424-FE4E30BF7C3D}"/>
            </c:ext>
          </c:extLst>
        </c:ser>
        <c:ser>
          <c:idx val="2"/>
          <c:order val="2"/>
          <c:tx>
            <c:strRef>
              <c:f>データシート!$A$29</c:f>
              <c:strCache>
                <c:ptCount val="1"/>
                <c:pt idx="0">
                  <c:v>自転車競技事業特別会計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0.06</c:v>
                </c:pt>
                <c:pt idx="4">
                  <c:v>#N/A</c:v>
                </c:pt>
                <c:pt idx="5">
                  <c:v>0.02</c:v>
                </c:pt>
                <c:pt idx="6">
                  <c:v>#N/A</c:v>
                </c:pt>
                <c:pt idx="7">
                  <c:v>0.02</c:v>
                </c:pt>
                <c:pt idx="8">
                  <c:v>#N/A</c:v>
                </c:pt>
                <c:pt idx="9">
                  <c:v>0</c:v>
                </c:pt>
              </c:numCache>
            </c:numRef>
          </c:val>
          <c:extLst>
            <c:ext xmlns:c16="http://schemas.microsoft.com/office/drawing/2014/chart" uri="{C3380CC4-5D6E-409C-BE32-E72D297353CC}">
              <c16:uniqueId val="{00000002-A50D-411B-8424-FE4E30BF7C3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0.06</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3-A50D-411B-8424-FE4E30BF7C3D}"/>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0.16</c:v>
                </c:pt>
              </c:numCache>
            </c:numRef>
          </c:val>
          <c:extLst>
            <c:ext xmlns:c16="http://schemas.microsoft.com/office/drawing/2014/chart" uri="{C3380CC4-5D6E-409C-BE32-E72D297353CC}">
              <c16:uniqueId val="{00000004-A50D-411B-8424-FE4E30BF7C3D}"/>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0.76</c:v>
                </c:pt>
                <c:pt idx="2">
                  <c:v>#N/A</c:v>
                </c:pt>
                <c:pt idx="3">
                  <c:v>0.23</c:v>
                </c:pt>
                <c:pt idx="4">
                  <c:v>#N/A</c:v>
                </c:pt>
                <c:pt idx="5">
                  <c:v>0.21</c:v>
                </c:pt>
                <c:pt idx="6">
                  <c:v>#N/A</c:v>
                </c:pt>
                <c:pt idx="7">
                  <c:v>0.27</c:v>
                </c:pt>
                <c:pt idx="8">
                  <c:v>#N/A</c:v>
                </c:pt>
                <c:pt idx="9">
                  <c:v>0.7</c:v>
                </c:pt>
              </c:numCache>
            </c:numRef>
          </c:val>
          <c:extLst>
            <c:ext xmlns:c16="http://schemas.microsoft.com/office/drawing/2014/chart" uri="{C3380CC4-5D6E-409C-BE32-E72D297353CC}">
              <c16:uniqueId val="{00000005-A50D-411B-8424-FE4E30BF7C3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0.31</c:v>
                </c:pt>
                <c:pt idx="2">
                  <c:v>#N/A</c:v>
                </c:pt>
                <c:pt idx="3">
                  <c:v>0.64</c:v>
                </c:pt>
                <c:pt idx="4">
                  <c:v>#N/A</c:v>
                </c:pt>
                <c:pt idx="5">
                  <c:v>0.8</c:v>
                </c:pt>
                <c:pt idx="6">
                  <c:v>#N/A</c:v>
                </c:pt>
                <c:pt idx="7">
                  <c:v>0.95</c:v>
                </c:pt>
                <c:pt idx="8">
                  <c:v>#N/A</c:v>
                </c:pt>
                <c:pt idx="9">
                  <c:v>0.79</c:v>
                </c:pt>
              </c:numCache>
            </c:numRef>
          </c:val>
          <c:extLst>
            <c:ext xmlns:c16="http://schemas.microsoft.com/office/drawing/2014/chart" uri="{C3380CC4-5D6E-409C-BE32-E72D297353CC}">
              <c16:uniqueId val="{00000006-A50D-411B-8424-FE4E30BF7C3D}"/>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4.88</c:v>
                </c:pt>
                <c:pt idx="2">
                  <c:v>#N/A</c:v>
                </c:pt>
                <c:pt idx="3">
                  <c:v>5.79</c:v>
                </c:pt>
                <c:pt idx="4">
                  <c:v>#N/A</c:v>
                </c:pt>
                <c:pt idx="5">
                  <c:v>6.58</c:v>
                </c:pt>
                <c:pt idx="6">
                  <c:v>#N/A</c:v>
                </c:pt>
                <c:pt idx="7">
                  <c:v>6.97</c:v>
                </c:pt>
                <c:pt idx="8">
                  <c:v>#N/A</c:v>
                </c:pt>
                <c:pt idx="9">
                  <c:v>2.02</c:v>
                </c:pt>
              </c:numCache>
            </c:numRef>
          </c:val>
          <c:extLst>
            <c:ext xmlns:c16="http://schemas.microsoft.com/office/drawing/2014/chart" uri="{C3380CC4-5D6E-409C-BE32-E72D297353CC}">
              <c16:uniqueId val="{00000007-A50D-411B-8424-FE4E30BF7C3D}"/>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4.29</c:v>
                </c:pt>
                <c:pt idx="1">
                  <c:v>#N/A</c:v>
                </c:pt>
                <c:pt idx="2">
                  <c:v>2.59</c:v>
                </c:pt>
                <c:pt idx="3">
                  <c:v>#N/A</c:v>
                </c:pt>
                <c:pt idx="4">
                  <c:v>1.2</c:v>
                </c:pt>
                <c:pt idx="5">
                  <c:v>#N/A</c:v>
                </c:pt>
                <c:pt idx="6">
                  <c:v>0.91</c:v>
                </c:pt>
                <c:pt idx="7">
                  <c:v>#N/A</c:v>
                </c:pt>
                <c:pt idx="8">
                  <c:v>0.31</c:v>
                </c:pt>
                <c:pt idx="9">
                  <c:v>#N/A</c:v>
                </c:pt>
              </c:numCache>
            </c:numRef>
          </c:val>
          <c:extLst>
            <c:ext xmlns:c16="http://schemas.microsoft.com/office/drawing/2014/chart" uri="{C3380CC4-5D6E-409C-BE32-E72D297353CC}">
              <c16:uniqueId val="{00000008-A50D-411B-8424-FE4E30BF7C3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1.1200000000000001</c:v>
                </c:pt>
                <c:pt idx="2">
                  <c:v>#N/A</c:v>
                </c:pt>
                <c:pt idx="3">
                  <c:v>0.44</c:v>
                </c:pt>
                <c:pt idx="4">
                  <c:v>0.47</c:v>
                </c:pt>
                <c:pt idx="5">
                  <c:v>#N/A</c:v>
                </c:pt>
                <c:pt idx="6">
                  <c:v>0.36</c:v>
                </c:pt>
                <c:pt idx="7">
                  <c:v>#N/A</c:v>
                </c:pt>
                <c:pt idx="8">
                  <c:v>1.29</c:v>
                </c:pt>
                <c:pt idx="9">
                  <c:v>#N/A</c:v>
                </c:pt>
              </c:numCache>
            </c:numRef>
          </c:val>
          <c:extLst>
            <c:ext xmlns:c16="http://schemas.microsoft.com/office/drawing/2014/chart" uri="{C3380CC4-5D6E-409C-BE32-E72D297353CC}">
              <c16:uniqueId val="{00000009-A50D-411B-8424-FE4E30BF7C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9292</c:v>
                </c:pt>
                <c:pt idx="5">
                  <c:v>8816</c:v>
                </c:pt>
                <c:pt idx="8">
                  <c:v>8557</c:v>
                </c:pt>
                <c:pt idx="11">
                  <c:v>8640</c:v>
                </c:pt>
                <c:pt idx="14">
                  <c:v>8264</c:v>
                </c:pt>
              </c:numCache>
            </c:numRef>
          </c:val>
          <c:extLst>
            <c:ext xmlns:c16="http://schemas.microsoft.com/office/drawing/2014/chart" uri="{C3380CC4-5D6E-409C-BE32-E72D297353CC}">
              <c16:uniqueId val="{00000000-DB53-496B-95C8-E4BB78A23B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DB53-496B-95C8-E4BB78A23B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51</c:v>
                </c:pt>
                <c:pt idx="3">
                  <c:v>51</c:v>
                </c:pt>
                <c:pt idx="6">
                  <c:v>51</c:v>
                </c:pt>
                <c:pt idx="9">
                  <c:v>51</c:v>
                </c:pt>
                <c:pt idx="12">
                  <c:v>51</c:v>
                </c:pt>
              </c:numCache>
            </c:numRef>
          </c:val>
          <c:extLst>
            <c:ext xmlns:c16="http://schemas.microsoft.com/office/drawing/2014/chart" uri="{C3380CC4-5D6E-409C-BE32-E72D297353CC}">
              <c16:uniqueId val="{00000002-DB53-496B-95C8-E4BB78A23B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1125</c:v>
                </c:pt>
                <c:pt idx="3">
                  <c:v>1345</c:v>
                </c:pt>
                <c:pt idx="6">
                  <c:v>1165</c:v>
                </c:pt>
                <c:pt idx="9">
                  <c:v>966</c:v>
                </c:pt>
                <c:pt idx="12">
                  <c:v>728</c:v>
                </c:pt>
              </c:numCache>
            </c:numRef>
          </c:val>
          <c:extLst>
            <c:ext xmlns:c16="http://schemas.microsoft.com/office/drawing/2014/chart" uri="{C3380CC4-5D6E-409C-BE32-E72D297353CC}">
              <c16:uniqueId val="{00000003-DB53-496B-95C8-E4BB78A23B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2529</c:v>
                </c:pt>
                <c:pt idx="3">
                  <c:v>2485</c:v>
                </c:pt>
                <c:pt idx="6">
                  <c:v>2711</c:v>
                </c:pt>
                <c:pt idx="9">
                  <c:v>2647</c:v>
                </c:pt>
                <c:pt idx="12">
                  <c:v>2646</c:v>
                </c:pt>
              </c:numCache>
            </c:numRef>
          </c:val>
          <c:extLst>
            <c:ext xmlns:c16="http://schemas.microsoft.com/office/drawing/2014/chart" uri="{C3380CC4-5D6E-409C-BE32-E72D297353CC}">
              <c16:uniqueId val="{00000004-DB53-496B-95C8-E4BB78A23B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53-496B-95C8-E4BB78A23B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53-496B-95C8-E4BB78A23B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9248</c:v>
                </c:pt>
                <c:pt idx="3">
                  <c:v>8632</c:v>
                </c:pt>
                <c:pt idx="6">
                  <c:v>8487</c:v>
                </c:pt>
                <c:pt idx="9">
                  <c:v>7883</c:v>
                </c:pt>
                <c:pt idx="12">
                  <c:v>7426</c:v>
                </c:pt>
              </c:numCache>
            </c:numRef>
          </c:val>
          <c:extLst>
            <c:ext xmlns:c16="http://schemas.microsoft.com/office/drawing/2014/chart" uri="{C3380CC4-5D6E-409C-BE32-E72D297353CC}">
              <c16:uniqueId val="{00000007-DB53-496B-95C8-E4BB78A23B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3661</c:v>
                </c:pt>
                <c:pt idx="2">
                  <c:v>#N/A</c:v>
                </c:pt>
                <c:pt idx="3">
                  <c:v>#N/A</c:v>
                </c:pt>
                <c:pt idx="4">
                  <c:v>3697</c:v>
                </c:pt>
                <c:pt idx="5">
                  <c:v>#N/A</c:v>
                </c:pt>
                <c:pt idx="6">
                  <c:v>#N/A</c:v>
                </c:pt>
                <c:pt idx="7">
                  <c:v>3858</c:v>
                </c:pt>
                <c:pt idx="8">
                  <c:v>#N/A</c:v>
                </c:pt>
                <c:pt idx="9">
                  <c:v>#N/A</c:v>
                </c:pt>
                <c:pt idx="10">
                  <c:v>2907</c:v>
                </c:pt>
                <c:pt idx="11">
                  <c:v>#N/A</c:v>
                </c:pt>
                <c:pt idx="12">
                  <c:v>#N/A</c:v>
                </c:pt>
                <c:pt idx="13">
                  <c:v>2587</c:v>
                </c:pt>
                <c:pt idx="14">
                  <c:v>#N/A</c:v>
                </c:pt>
              </c:numCache>
            </c:numRef>
          </c:val>
          <c:smooth val="0"/>
          <c:extLst>
            <c:ext xmlns:c16="http://schemas.microsoft.com/office/drawing/2014/chart" uri="{C3380CC4-5D6E-409C-BE32-E72D297353CC}">
              <c16:uniqueId val="{00000008-DB53-496B-95C8-E4BB78A23B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80034</c:v>
                </c:pt>
                <c:pt idx="5">
                  <c:v>78787</c:v>
                </c:pt>
                <c:pt idx="8">
                  <c:v>77177</c:v>
                </c:pt>
                <c:pt idx="11">
                  <c:v>75308</c:v>
                </c:pt>
                <c:pt idx="14">
                  <c:v>73280</c:v>
                </c:pt>
              </c:numCache>
            </c:numRef>
          </c:val>
          <c:extLst>
            <c:ext xmlns:c16="http://schemas.microsoft.com/office/drawing/2014/chart" uri="{C3380CC4-5D6E-409C-BE32-E72D297353CC}">
              <c16:uniqueId val="{00000000-55E9-4197-95F3-E06315021F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12684</c:v>
                </c:pt>
                <c:pt idx="5">
                  <c:v>11519</c:v>
                </c:pt>
                <c:pt idx="8">
                  <c:v>11254</c:v>
                </c:pt>
                <c:pt idx="11">
                  <c:v>11248</c:v>
                </c:pt>
                <c:pt idx="14">
                  <c:v>10894</c:v>
                </c:pt>
              </c:numCache>
            </c:numRef>
          </c:val>
          <c:extLst>
            <c:ext xmlns:c16="http://schemas.microsoft.com/office/drawing/2014/chart" uri="{C3380CC4-5D6E-409C-BE32-E72D297353CC}">
              <c16:uniqueId val="{00000001-55E9-4197-95F3-E06315021F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8836</c:v>
                </c:pt>
                <c:pt idx="5">
                  <c:v>8071</c:v>
                </c:pt>
                <c:pt idx="8">
                  <c:v>7749</c:v>
                </c:pt>
                <c:pt idx="11">
                  <c:v>7978</c:v>
                </c:pt>
                <c:pt idx="14">
                  <c:v>9513</c:v>
                </c:pt>
              </c:numCache>
            </c:numRef>
          </c:val>
          <c:extLst>
            <c:ext xmlns:c16="http://schemas.microsoft.com/office/drawing/2014/chart" uri="{C3380CC4-5D6E-409C-BE32-E72D297353CC}">
              <c16:uniqueId val="{00000002-55E9-4197-95F3-E06315021F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E9-4197-95F3-E06315021F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E9-4197-95F3-E06315021F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E9-4197-95F3-E06315021F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9611</c:v>
                </c:pt>
                <c:pt idx="3">
                  <c:v>9522</c:v>
                </c:pt>
                <c:pt idx="6">
                  <c:v>9739</c:v>
                </c:pt>
                <c:pt idx="9">
                  <c:v>9079</c:v>
                </c:pt>
                <c:pt idx="12">
                  <c:v>9278</c:v>
                </c:pt>
              </c:numCache>
            </c:numRef>
          </c:val>
          <c:extLst>
            <c:ext xmlns:c16="http://schemas.microsoft.com/office/drawing/2014/chart" uri="{C3380CC4-5D6E-409C-BE32-E72D297353CC}">
              <c16:uniqueId val="{00000006-55E9-4197-95F3-E06315021F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5656</c:v>
                </c:pt>
                <c:pt idx="3">
                  <c:v>4354</c:v>
                </c:pt>
                <c:pt idx="6">
                  <c:v>3207</c:v>
                </c:pt>
                <c:pt idx="9">
                  <c:v>2193</c:v>
                </c:pt>
                <c:pt idx="12">
                  <c:v>1757</c:v>
                </c:pt>
              </c:numCache>
            </c:numRef>
          </c:val>
          <c:extLst>
            <c:ext xmlns:c16="http://schemas.microsoft.com/office/drawing/2014/chart" uri="{C3380CC4-5D6E-409C-BE32-E72D297353CC}">
              <c16:uniqueId val="{00000007-55E9-4197-95F3-E06315021F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32622</c:v>
                </c:pt>
                <c:pt idx="3">
                  <c:v>29137</c:v>
                </c:pt>
                <c:pt idx="6">
                  <c:v>27961</c:v>
                </c:pt>
                <c:pt idx="9">
                  <c:v>26647</c:v>
                </c:pt>
                <c:pt idx="12">
                  <c:v>26898</c:v>
                </c:pt>
              </c:numCache>
            </c:numRef>
          </c:val>
          <c:extLst>
            <c:ext xmlns:c16="http://schemas.microsoft.com/office/drawing/2014/chart" uri="{C3380CC4-5D6E-409C-BE32-E72D297353CC}">
              <c16:uniqueId val="{00000008-55E9-4197-95F3-E06315021F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335</c:v>
                </c:pt>
                <c:pt idx="3">
                  <c:v>289</c:v>
                </c:pt>
                <c:pt idx="6">
                  <c:v>243</c:v>
                </c:pt>
                <c:pt idx="9">
                  <c:v>196</c:v>
                </c:pt>
                <c:pt idx="12">
                  <c:v>148</c:v>
                </c:pt>
              </c:numCache>
            </c:numRef>
          </c:val>
          <c:extLst>
            <c:ext xmlns:c16="http://schemas.microsoft.com/office/drawing/2014/chart" uri="{C3380CC4-5D6E-409C-BE32-E72D297353CC}">
              <c16:uniqueId val="{00000009-55E9-4197-95F3-E06315021F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74856</c:v>
                </c:pt>
                <c:pt idx="3">
                  <c:v>71978</c:v>
                </c:pt>
                <c:pt idx="6">
                  <c:v>70324</c:v>
                </c:pt>
                <c:pt idx="9">
                  <c:v>69742</c:v>
                </c:pt>
                <c:pt idx="12">
                  <c:v>65672</c:v>
                </c:pt>
              </c:numCache>
            </c:numRef>
          </c:val>
          <c:extLst>
            <c:ext xmlns:c16="http://schemas.microsoft.com/office/drawing/2014/chart" uri="{C3380CC4-5D6E-409C-BE32-E72D297353CC}">
              <c16:uniqueId val="{0000000A-55E9-4197-95F3-E06315021F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21525</c:v>
                </c:pt>
                <c:pt idx="2">
                  <c:v>#N/A</c:v>
                </c:pt>
                <c:pt idx="3">
                  <c:v>#N/A</c:v>
                </c:pt>
                <c:pt idx="4">
                  <c:v>16905</c:v>
                </c:pt>
                <c:pt idx="5">
                  <c:v>#N/A</c:v>
                </c:pt>
                <c:pt idx="6">
                  <c:v>#N/A</c:v>
                </c:pt>
                <c:pt idx="7">
                  <c:v>15293</c:v>
                </c:pt>
                <c:pt idx="8">
                  <c:v>#N/A</c:v>
                </c:pt>
                <c:pt idx="9">
                  <c:v>#N/A</c:v>
                </c:pt>
                <c:pt idx="10">
                  <c:v>13323</c:v>
                </c:pt>
                <c:pt idx="11">
                  <c:v>#N/A</c:v>
                </c:pt>
                <c:pt idx="12">
                  <c:v>#N/A</c:v>
                </c:pt>
                <c:pt idx="13">
                  <c:v>10065</c:v>
                </c:pt>
                <c:pt idx="14">
                  <c:v>#N/A</c:v>
                </c:pt>
              </c:numCache>
            </c:numRef>
          </c:val>
          <c:smooth val="0"/>
          <c:extLst>
            <c:ext xmlns:c16="http://schemas.microsoft.com/office/drawing/2014/chart" uri="{C3380CC4-5D6E-409C-BE32-E72D297353CC}">
              <c16:uniqueId val="{0000000B-55E9-4197-95F3-E06315021F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2547</c:v>
                </c:pt>
                <c:pt idx="1">
                  <c:v>2592</c:v>
                </c:pt>
                <c:pt idx="2">
                  <c:v>2749</c:v>
                </c:pt>
              </c:numCache>
            </c:numRef>
          </c:val>
          <c:extLst>
            <c:ext xmlns:c16="http://schemas.microsoft.com/office/drawing/2014/chart" uri="{C3380CC4-5D6E-409C-BE32-E72D297353CC}">
              <c16:uniqueId val="{00000000-0619-4E7B-8E3F-9036AF299D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c:v>
                </c:pt>
                <c:pt idx="1">
                  <c:v>40</c:v>
                </c:pt>
                <c:pt idx="2">
                  <c:v>40</c:v>
                </c:pt>
              </c:numCache>
            </c:numRef>
          </c:val>
          <c:extLst>
            <c:ext xmlns:c16="http://schemas.microsoft.com/office/drawing/2014/chart" uri="{C3380CC4-5D6E-409C-BE32-E72D297353CC}">
              <c16:uniqueId val="{00000001-0619-4E7B-8E3F-9036AF299D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2912</c:v>
                </c:pt>
                <c:pt idx="1">
                  <c:v>2975</c:v>
                </c:pt>
                <c:pt idx="2">
                  <c:v>4062</c:v>
                </c:pt>
              </c:numCache>
            </c:numRef>
          </c:val>
          <c:extLst>
            <c:ext xmlns:c16="http://schemas.microsoft.com/office/drawing/2014/chart" uri="{C3380CC4-5D6E-409C-BE32-E72D297353CC}">
              <c16:uniqueId val="{00000002-0619-4E7B-8E3F-9036AF299D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{BE866D51-136F-40D4-AACF-BD814143F161}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581-4860-A509-4BCB253A43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{1E8F7299-2EDE-47D0-A951-569695D66F25}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81-4860-A509-4BCB253A43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{DDCCE51B-AA64-4CD0-8251-949A14C6D8EB}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81-4860-A509-4BCB253A43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{7EF83FEF-EE0C-4A49-9D97-08BAB2D7796B}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81-4860-A509-4BCB253A43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{66E51800-4E66-485D-812F-E9809D488A98}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81-4860-A509-4BCB253A4359}"/>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{0BE6CE9C-AAD6-42C6-A8D4-4007E993EBD9}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581-4860-A509-4BCB253A4359}"/>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{D6D472B2-F4ED-4A98-A246-98F9FEE146A0}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581-4860-A509-4BCB253A4359}"/>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{9ADDB536-814F-4D82-BD37-C4DF6D68ED34}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581-4860-A509-4BCB253A4359}"/>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{E4E89205-C958-4BF8-B4A8-0A6F8A7CF75C}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581-4860-A509-4BCB253A43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c:v>
                </c:pt>
                <c:pt idx="16">
                  <c:v>66.599999999999994</c:v>
                </c:pt>
                <c:pt idx="24">
                  <c:v>66.7</c:v>
                </c:pt>
                <c:pt idx="32">
                  <c:v>69.8</c:v>
                </c:pt>
              </c:numCache>
            </c:numRef>
          </c:xVal>
          <c:yVal>
            <c:numRef>
              <c:f>公会計指標分析・財政指標組合せ分析表!$BP$51:$DC$51</c:f>
              <c:numCache>
                <c:formatCode>#,##0.0;"▲ "#,##0.0</c:formatCode>
                <c:ptCount val="40"/>
                <c:pt idx="8">
                  <c:v>47.6</c:v>
                </c:pt>
                <c:pt idx="16">
                  <c:v>43.9</c:v>
                </c:pt>
                <c:pt idx="24">
                  <c:v>38.200000000000003</c:v>
                </c:pt>
                <c:pt idx="32">
                  <c:v>28.1</c:v>
                </c:pt>
              </c:numCache>
            </c:numRef>
          </c:yVal>
          <c:smooth val="0"/>
          <c:extLst>
            <c:ext xmlns:c16="http://schemas.microsoft.com/office/drawing/2014/chart" uri="{C3380CC4-5D6E-409C-BE32-E72D297353CC}">
              <c16:uniqueId val="{00000009-6581-4860-A509-4BCB253A43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{3AAAD95D-94CD-4C5C-B196-CE81036A12AD}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581-4860-A509-4BCB253A43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{F5167EA5-6033-4DF4-AED1-E6EE1318E727}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81-4860-A509-4BCB253A43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{72E734A1-9EE1-44AB-AE79-461BFE46C579}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81-4860-A509-4BCB253A43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{C43EF29B-92EA-4A23-91B9-2E199CC7889E}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81-4860-A509-4BCB253A43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{8A7586C3-A4A0-4C89-AF16-A9D638272495}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81-4860-A509-4BCB253A435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{B71866E4-AD76-42C0-ACEE-6B51E6D69840}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581-4860-A509-4BCB253A435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{88033400-7BF0-4A5D-BDA0-D81230BABEAA}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581-4860-A509-4BCB253A435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{1DA4ABF0-239A-4D3E-8E0C-AB25D176CDE1}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581-4860-A509-4BCB253A435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{465E4713-0074-4254-A9D1-3A12F3E31DE7}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581-4860-A509-4BCB253A43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57.4</c:v>
                </c:pt>
                <c:pt idx="16">
                  <c:v>58.3</c:v>
                </c:pt>
                <c:pt idx="24">
                  <c:v>60.4</c:v>
                </c:pt>
                <c:pt idx="32">
                  <c:v>61.3</c:v>
                </c:pt>
              </c:numCache>
            </c:numRef>
          </c:xVal>
          <c:yVal>
            <c:numRef>
              <c:f>公会計指標分析・財政指標組合せ分析表!$BP$55:$DC$55</c:f>
              <c:numCache>
                <c:formatCode>#,##0.0;"▲ "#,##0.0</c:formatCode>
                <c:ptCount val="40"/>
                <c:pt idx="8">
                  <c:v>31</c:v>
                </c:pt>
                <c:pt idx="16">
                  <c:v>30</c:v>
                </c:pt>
                <c:pt idx="24">
                  <c:v>23.1</c:v>
                </c:pt>
                <c:pt idx="32">
                  <c:v>19</c:v>
                </c:pt>
              </c:numCache>
            </c:numRef>
          </c:yVal>
          <c:smooth val="0"/>
          <c:extLst>
            <c:ext xmlns:c16="http://schemas.microsoft.com/office/drawing/2014/chart" uri="{C3380CC4-5D6E-409C-BE32-E72D297353CC}">
              <c16:uniqueId val="{00000013-6581-4860-A509-4BCB253A4359}"/>
            </c:ext>
          </c:extLst>
        </c:ser>
        <c:dLbls>
          <c:showLegendKey val="0"/>
          <c:showVal val="1"/>
          <c:showCatName val="0"/>
          <c:showSerName val="0"/>
          <c:showPercent val="0"/>
          <c:showBubbleSize val="0"/>
        </c:dLbls>
        <c:axId val="46179840"/>
        <c:axId val="46181760"/>
      </c:scatterChart>
      <c:valAx>
        <c:axId val="46179840"/>
        <c:scaling>
          <c:orientation val="minMax"/>
          <c:max val="71"/>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3"/>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{177424D5-4B7F-47F0-A43F-BB6EB3A36EE1}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933-47B5-90E7-B96ABD0901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{B243F323-E7F1-4ED3-8DCE-BF2AD56C00A3}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33-47B5-90E7-B96ABD0901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{68DE3AFD-1D64-4A36-A2DD-E2BA1316DC8E}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33-47B5-90E7-B96ABD0901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{5001DAF5-C55F-4F21-A7D2-FE7C616ED27E}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33-47B5-90E7-B96ABD0901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{468C2AEC-BB33-4B02-9340-86B74BE4B564}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33-47B5-90E7-B96ABD09017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{79FE7558-8344-4C67-A541-C6633DAB4201}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933-47B5-90E7-B96ABD09017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{D022D9F2-9CD8-4A7A-8CA0-2AACDE921A6B}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933-47B5-90E7-B96ABD09017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{A44DC593-7DEF-4BCA-8620-33829C6839AD}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933-47B5-90E7-B96ABD09017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{F62AB31D-DC53-4F23-BEF7-086DC84CDF06}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933-47B5-90E7-B96ABD0901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10.8</c:v>
                </c:pt>
                <c:pt idx="16">
                  <c:v>10.5</c:v>
                </c:pt>
                <c:pt idx="24">
                  <c:v>9.9</c:v>
                </c:pt>
                <c:pt idx="32">
                  <c:v>8.8000000000000007</c:v>
                </c:pt>
              </c:numCache>
            </c:numRef>
          </c:xVal>
          <c:yVal>
            <c:numRef>
              <c:f>公会計指標分析・財政指標組合せ分析表!$BP$73:$DC$73</c:f>
              <c:numCache>
                <c:formatCode>#,##0.0;"▲ "#,##0.0</c:formatCode>
                <c:ptCount val="40"/>
                <c:pt idx="0">
                  <c:v>60.5</c:v>
                </c:pt>
                <c:pt idx="8">
                  <c:v>47.6</c:v>
                </c:pt>
                <c:pt idx="16">
                  <c:v>43.9</c:v>
                </c:pt>
                <c:pt idx="24">
                  <c:v>38.200000000000003</c:v>
                </c:pt>
                <c:pt idx="32">
                  <c:v>28.1</c:v>
                </c:pt>
              </c:numCache>
            </c:numRef>
          </c:yVal>
          <c:smooth val="0"/>
          <c:extLst>
            <c:ext xmlns:c16="http://schemas.microsoft.com/office/drawing/2014/chart" uri="{C3380CC4-5D6E-409C-BE32-E72D297353CC}">
              <c16:uniqueId val="{00000009-6933-47B5-90E7-B96ABD0901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{D8AC1250-87A0-4754-82A7-DCE972EC786F}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933-47B5-90E7-B96ABD09017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{5B2E8913-B96B-4ED7-B4D4-5390FCADC511}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33-47B5-90E7-B96ABD0901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{18E37A9C-D8E4-4EB9-9468-3645F6B6195B}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33-47B5-90E7-B96ABD0901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{C7EEFEB8-7E06-4584-8EAD-C1B0E123DC21}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33-47B5-90E7-B96ABD0901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{2364B9AB-DE38-4B48-9972-969637470267}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33-47B5-90E7-B96ABD090172}"/>
                </c:ext>
              </c:extLst>
            </c:dLbl>
            <c:dLbl>
              <c:idx val="8"/>
              <c:layout>
                <c:manualLayout>
                  <c:x val="-2.654479571582171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{A52FF174-8C5A-40DE-A77E-F0A5301BF768}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933-47B5-90E7-B96ABD090172}"/>
                </c:ext>
              </c:extLst>
            </c:dLbl>
            <c:dLbl>
              <c:idx val="16"/>
              <c:layout>
                <c:manualLayout>
                  <c:x val="-3.685118752239958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{7904B73D-B036-4B0C-AEBB-F95DF6C1085E}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933-47B5-90E7-B96ABD09017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{CF74D9AC-B8E5-4FA1-9579-C22D9191EE18}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933-47B5-90E7-B96ABD09017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{D7A259DD-6F25-4157-A46C-FA070DC872AE}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933-47B5-90E7-B96ABD0901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6933-47B5-90E7-B96ABD090172}"/>
            </c:ext>
          </c:extLst>
        </c:ser>
        <c:dLbls>
          <c:showLegendKey val="0"/>
          <c:showVal val="1"/>
          <c:showCatName val="0"/>
          <c:showSerName val="0"/>
          <c:showPercent val="0"/>
          <c:showBubbleSize val="0"/>
        </c:dLbls>
        <c:axId val="84219776"/>
        <c:axId val="84234240"/>
      </c:scatterChart>
      <c:valAx>
        <c:axId val="84219776"/>
        <c:scaling>
          <c:orientation val="minMax"/>
          <c:max val="13.2"/>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平成初頭に集中的に実施した大規模な建設投資の財源として発行した地方債に係る元利償還金が大きな割合を占めているが、平成</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年度以降、徐々に償還が終了していることから減少傾向にある。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また、組合等が起こした地方債の元利償還金に対する負担金等においても、岸和田市貝塚市清掃施設組合の新設移転の財源として発行した地方債の償還が順次終了していることから減少傾向にある。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今後も、地方債の新規発行を抑制し、実質公債費比率の改善を図っていく。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初頭に集中的に実施した大規模な建設投資の財源として発行した地方債の残高が将来負担比率を押し上げていたが、近年においては、事業の選択と集中により地方債の新規発行を抑制していることにより、ストックベースでは着実に改善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また、「行財政再建プラン</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【2020</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月版</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」において民間委託化等による人員体制の見直しを掲げており、本プランを着実に実施することで、引き続き、将来負担比率の改善を図っていく。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大阪府岸和田市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ふるさと寄附金の増収により岸和田市ふるさと応援基金が増加したことに加え、岸和田市庁舎建設基金へ</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億円の積立、併せて、収支調整のための財政調整基金及び減債基金の取り崩しを行わなかったことから、基金残高合計は前年度と比較し</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12.4</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億円増加した。</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今後直面する収支不足の確実な解消及び持続可能な市政運営の実現に向け、「行財政再建プラン</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」を策定した。本プランに基づき、災害等の非常事態にも適切に対応できるよう、財政調整基金を積み立てることとしている。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・岸和田市庁舎建設基金：新庁舎の整備資金に充てるため。</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・岸和田市ふるさと応援基金：募ったふるさと寄附金を積立、寄附者の希望する各種まちづくり事業に充てるため。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・公共公益施設整備基金：公共公益施設の整備資金に充てるため。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・公園墓地整備事業基金：公園墓地整備事業の資金に充てるため。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・岸和田市地域福祉基金：高齢者等の保健福祉の増進を図るため。</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・岸和田市庁舎建設基金：新庁舎建設に向けて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・岸和田市ふるさと応援基金：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ふるさと寄附金の増収により約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岸和田市ふるさと応援基金：ふるさと寄附金の増収により、令和２年度中に約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億円を積み立てる予定。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地方税及び地方交付税が増加したことにより、収支調整のための取り崩しを行わなかったため。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今後直面する収支不足の確実な解消及び持続可能な市政運営の実現に向け、「行財政再建プラン</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」を策定した。本プランに基づき、災害等の非常事態にも適切に対応できるよう、財政調整基金を積み立てることとしている。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地方税及び地方交付税が増加したことにより、収支調整のための取り崩しを行わなかったことから、利息分のみが増加となっている。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減債基金の利息分を毎年度積み立てる予定。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194,162
191,458
72.72
75,100,887
74,604,907
299,809
42,317,854
65,671,679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有形固定資産減価償却率は上昇傾向にあり、かつ、類似団体内平均値より高い水準である。当市では、平成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月に公共施設等総合管理計画を策定しており、今後も本計画に基づき、公共施設等の適切な整備と維持管理に取り組み、有形固定資産減価償却率の改善を図っていく。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63" name="直線コネクタ 62"/>
        <xdr:cNvCxnSpPr/>
      </xdr:nvCxnSpPr>
      <xdr:spPr>
        <a:xfrm flipV="1">
          <a:off x="4760595" y="5328666"/>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4"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5" name="直線コネクタ 64"/>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66" name="有形固定資産減価償却率最大値テキスト"/>
        <xdr:cNvSpPr txBox="1"/>
      </xdr:nvSpPr>
      <xdr:spPr>
        <a:xfrm>
          <a:off x="4813300" y="510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67" name="直線コネクタ 66"/>
        <xdr:cNvCxnSpPr/>
      </xdr:nvCxnSpPr>
      <xdr:spPr>
        <a:xfrm>
          <a:off x="4673600" y="532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101236</xdr:rowOff>
    </xdr:from>
    <xdr:ext cx="405111" cy="259045"/>
    <xdr:sp macro="" textlink="">
      <xdr:nvSpPr>
        <xdr:cNvPr id="68" name="有形固定資産減価償却率平均値テキスト"/>
        <xdr:cNvSpPr txBox="1"/>
      </xdr:nvSpPr>
      <xdr:spPr>
        <a:xfrm>
          <a:off x="4813300" y="5673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69" name="フローチャート: 判断 68"/>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0" name="フローチャート: 判断 69"/>
        <xdr:cNvSpPr/>
      </xdr:nvSpPr>
      <xdr:spPr>
        <a:xfrm>
          <a:off x="4000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71" name="フローチャート: 判断 70"/>
        <xdr:cNvSpPr/>
      </xdr:nvSpPr>
      <xdr:spPr>
        <a:xfrm>
          <a:off x="3238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72" name="フローチャート: 判断 71"/>
        <xdr:cNvSpPr/>
      </xdr:nvSpPr>
      <xdr:spPr>
        <a:xfrm>
          <a:off x="2476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73" name="フローチャート: 判断 72"/>
        <xdr:cNvSpPr/>
      </xdr:nvSpPr>
      <xdr:spPr>
        <a:xfrm>
          <a:off x="1714500" y="552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102489</xdr:rowOff>
    </xdr:from>
    <xdr:to>
      <xdr:col>23</xdr:col>
      <xdr:colOff>136525</xdr:colOff>
      <xdr:row>32</xdr:row>
      <xdr:rowOff>32639</xdr:rowOff>
    </xdr:to>
    <xdr:sp macro="" textlink="">
      <xdr:nvSpPr>
        <xdr:cNvPr id="79" name="楕円 78"/>
        <xdr:cNvSpPr/>
      </xdr:nvSpPr>
      <xdr:spPr>
        <a:xfrm>
          <a:off x="47117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80916</xdr:rowOff>
    </xdr:from>
    <xdr:ext cx="405111" cy="259045"/>
    <xdr:sp macro="" textlink="">
      <xdr:nvSpPr>
        <xdr:cNvPr id="80" name="有形固定資産減価償却率該当値テキスト"/>
        <xdr:cNvSpPr txBox="1"/>
      </xdr:nvSpPr>
      <xdr:spPr>
        <a:xfrm>
          <a:off x="4813300" y="616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140081</xdr:rowOff>
    </xdr:from>
    <xdr:to>
      <xdr:col>19</xdr:col>
      <xdr:colOff>187325</xdr:colOff>
      <xdr:row>31</xdr:row>
      <xdr:rowOff>70231</xdr:rowOff>
    </xdr:to>
    <xdr:sp macro="" textlink="">
      <xdr:nvSpPr>
        <xdr:cNvPr id="81" name="楕円 80"/>
        <xdr:cNvSpPr/>
      </xdr:nvSpPr>
      <xdr:spPr>
        <a:xfrm>
          <a:off x="40005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19431</xdr:rowOff>
    </xdr:from>
    <xdr:to>
      <xdr:col>23</xdr:col>
      <xdr:colOff>85725</xdr:colOff>
      <xdr:row>31</xdr:row>
      <xdr:rowOff>153289</xdr:rowOff>
    </xdr:to>
    <xdr:cxnSp macro="">
      <xdr:nvCxnSpPr>
        <xdr:cNvPr id="82" name="直線コネクタ 81"/>
        <xdr:cNvCxnSpPr/>
      </xdr:nvCxnSpPr>
      <xdr:spPr>
        <a:xfrm>
          <a:off x="4051300" y="6105906"/>
          <a:ext cx="711200" cy="1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135763</xdr:rowOff>
    </xdr:from>
    <xdr:to>
      <xdr:col>15</xdr:col>
      <xdr:colOff>187325</xdr:colOff>
      <xdr:row>31</xdr:row>
      <xdr:rowOff>65913</xdr:rowOff>
    </xdr:to>
    <xdr:sp macro="" textlink="">
      <xdr:nvSpPr>
        <xdr:cNvPr id="83" name="楕円 82"/>
        <xdr:cNvSpPr/>
      </xdr:nvSpPr>
      <xdr:spPr>
        <a:xfrm>
          <a:off x="3238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15113</xdr:rowOff>
    </xdr:from>
    <xdr:to>
      <xdr:col>19</xdr:col>
      <xdr:colOff>136525</xdr:colOff>
      <xdr:row>31</xdr:row>
      <xdr:rowOff>19431</xdr:rowOff>
    </xdr:to>
    <xdr:cxnSp macro="">
      <xdr:nvCxnSpPr>
        <xdr:cNvPr id="84" name="直線コネクタ 83"/>
        <xdr:cNvCxnSpPr/>
      </xdr:nvCxnSpPr>
      <xdr:spPr>
        <a:xfrm>
          <a:off x="3289300" y="6101588"/>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109855</xdr:rowOff>
    </xdr:from>
    <xdr:to>
      <xdr:col>11</xdr:col>
      <xdr:colOff>187325</xdr:colOff>
      <xdr:row>31</xdr:row>
      <xdr:rowOff>40005</xdr:rowOff>
    </xdr:to>
    <xdr:sp macro="" textlink="">
      <xdr:nvSpPr>
        <xdr:cNvPr id="85" name="楕円 84"/>
        <xdr:cNvSpPr/>
      </xdr:nvSpPr>
      <xdr:spPr>
        <a:xfrm>
          <a:off x="2476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160655</xdr:rowOff>
    </xdr:from>
    <xdr:to>
      <xdr:col>15</xdr:col>
      <xdr:colOff>136525</xdr:colOff>
      <xdr:row>31</xdr:row>
      <xdr:rowOff>15113</xdr:rowOff>
    </xdr:to>
    <xdr:cxnSp macro="">
      <xdr:nvCxnSpPr>
        <xdr:cNvPr id="86" name="直線コネクタ 85"/>
        <xdr:cNvCxnSpPr/>
      </xdr:nvCxnSpPr>
      <xdr:spPr>
        <a:xfrm>
          <a:off x="2527300" y="6075680"/>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157624</xdr:rowOff>
    </xdr:from>
    <xdr:ext cx="405111" cy="259045"/>
    <xdr:sp macro="" textlink="">
      <xdr:nvSpPr>
        <xdr:cNvPr id="87" name="n_1aveValue有形固定資産減価償却率"/>
        <xdr:cNvSpPr txBox="1"/>
      </xdr:nvSpPr>
      <xdr:spPr>
        <a:xfrm>
          <a:off x="38360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66946</xdr:rowOff>
    </xdr:from>
    <xdr:ext cx="405111" cy="259045"/>
    <xdr:sp macro="" textlink="">
      <xdr:nvSpPr>
        <xdr:cNvPr id="88" name="n_2aveValue有形固定資産減価償却率"/>
        <xdr:cNvSpPr txBox="1"/>
      </xdr:nvSpPr>
      <xdr:spPr>
        <a:xfrm>
          <a:off x="3086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28084</xdr:rowOff>
    </xdr:from>
    <xdr:ext cx="405111" cy="259045"/>
    <xdr:sp macro="" textlink="">
      <xdr:nvSpPr>
        <xdr:cNvPr id="89" name="n_3aveValue有形固定資産減価償却率"/>
        <xdr:cNvSpPr txBox="1"/>
      </xdr:nvSpPr>
      <xdr:spPr>
        <a:xfrm>
          <a:off x="2324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69994</xdr:rowOff>
    </xdr:from>
    <xdr:ext cx="405111" cy="259045"/>
    <xdr:sp macro="" textlink="">
      <xdr:nvSpPr>
        <xdr:cNvPr id="90" name="n_4aveValue有形固定資産減価償却率"/>
        <xdr:cNvSpPr txBox="1"/>
      </xdr:nvSpPr>
      <xdr:spPr>
        <a:xfrm>
          <a:off x="1562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61358</xdr:rowOff>
    </xdr:from>
    <xdr:ext cx="405111" cy="259045"/>
    <xdr:sp macro="" textlink="">
      <xdr:nvSpPr>
        <xdr:cNvPr id="91" name="n_1mainValue有形固定資産減価償却率"/>
        <xdr:cNvSpPr txBox="1"/>
      </xdr:nvSpPr>
      <xdr:spPr>
        <a:xfrm>
          <a:off x="3836044" y="614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57040</xdr:rowOff>
    </xdr:from>
    <xdr:ext cx="405111" cy="259045"/>
    <xdr:sp macro="" textlink="">
      <xdr:nvSpPr>
        <xdr:cNvPr id="92" name="n_2mainValue有形固定資産減価償却率"/>
        <xdr:cNvSpPr txBox="1"/>
      </xdr:nvSpPr>
      <xdr:spPr>
        <a:xfrm>
          <a:off x="3086744" y="6143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31132</xdr:rowOff>
    </xdr:from>
    <xdr:ext cx="405111" cy="259045"/>
    <xdr:sp macro="" textlink="">
      <xdr:nvSpPr>
        <xdr:cNvPr id="93" name="n_3mainValue有形固定資産減価償却率"/>
        <xdr:cNvSpPr txBox="1"/>
      </xdr:nvSpPr>
      <xdr:spPr>
        <a:xfrm>
          <a:off x="2324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にかけて大規模な建設投資を集中的に実施したことによる地方債負担と、一部事務組合にて運営している清掃処理施設の新設移転に伴う負担が依然として大きいことから、債務償還比率は類似団体内平均値と比べると高くなっている。公債費については、元利償還のピークは過ぎたが 今後も、新発債の発行抑制を続け、債務償還比率の改善を図っていく。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1" name="テキスト ボックス 120"/>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3" name="テキスト ボックス 122"/>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25" name="直線コネクタ 124"/>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26" name="債務償還比率最小値テキスト"/>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27" name="直線コネクタ 126"/>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28" name="債務償還比率最大値テキスト"/>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29" name="直線コネクタ 128"/>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111414</xdr:rowOff>
    </xdr:from>
    <xdr:ext cx="469744" cy="259045"/>
    <xdr:sp macro="" textlink="">
      <xdr:nvSpPr>
        <xdr:cNvPr id="130" name="債務償還比率平均値テキスト"/>
        <xdr:cNvSpPr txBox="1"/>
      </xdr:nvSpPr>
      <xdr:spPr>
        <a:xfrm>
          <a:off x="14846300" y="5683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31" name="フローチャート: 判断 130"/>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32" name="フローチャート: 判断 131"/>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33" name="フローチャート: 判断 132"/>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34" name="フローチャート: 判断 133"/>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35" name="フローチャート: 判断 134"/>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33401</xdr:rowOff>
    </xdr:from>
    <xdr:to>
      <xdr:col>76</xdr:col>
      <xdr:colOff>73025</xdr:colOff>
      <xdr:row>31</xdr:row>
      <xdr:rowOff>135001</xdr:rowOff>
    </xdr:to>
    <xdr:sp macro="" textlink="">
      <xdr:nvSpPr>
        <xdr:cNvPr id="141" name="楕円 140"/>
        <xdr:cNvSpPr/>
      </xdr:nvSpPr>
      <xdr:spPr>
        <a:xfrm>
          <a:off x="147447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11828</xdr:rowOff>
    </xdr:from>
    <xdr:ext cx="469744" cy="259045"/>
    <xdr:sp macro="" textlink="">
      <xdr:nvSpPr>
        <xdr:cNvPr id="142" name="債務償還比率該当値テキスト"/>
        <xdr:cNvSpPr txBox="1"/>
      </xdr:nvSpPr>
      <xdr:spPr>
        <a:xfrm>
          <a:off x="14846300" y="609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80590</xdr:rowOff>
    </xdr:from>
    <xdr:to>
      <xdr:col>72</xdr:col>
      <xdr:colOff>123825</xdr:colOff>
      <xdr:row>32</xdr:row>
      <xdr:rowOff>10740</xdr:rowOff>
    </xdr:to>
    <xdr:sp macro="" textlink="">
      <xdr:nvSpPr>
        <xdr:cNvPr id="143" name="楕円 142"/>
        <xdr:cNvSpPr/>
      </xdr:nvSpPr>
      <xdr:spPr>
        <a:xfrm>
          <a:off x="14033500" y="616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84201</xdr:rowOff>
    </xdr:from>
    <xdr:to>
      <xdr:col>76</xdr:col>
      <xdr:colOff>22225</xdr:colOff>
      <xdr:row>31</xdr:row>
      <xdr:rowOff>131390</xdr:rowOff>
    </xdr:to>
    <xdr:cxnSp macro="">
      <xdr:nvCxnSpPr>
        <xdr:cNvPr id="144" name="直線コネクタ 143"/>
        <xdr:cNvCxnSpPr/>
      </xdr:nvCxnSpPr>
      <xdr:spPr>
        <a:xfrm flipV="1">
          <a:off x="14084300" y="6170676"/>
          <a:ext cx="711200" cy="4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161399</xdr:rowOff>
    </xdr:from>
    <xdr:to>
      <xdr:col>68</xdr:col>
      <xdr:colOff>123825</xdr:colOff>
      <xdr:row>32</xdr:row>
      <xdr:rowOff>91549</xdr:rowOff>
    </xdr:to>
    <xdr:sp macro="" textlink="">
      <xdr:nvSpPr>
        <xdr:cNvPr id="145" name="楕円 144"/>
        <xdr:cNvSpPr/>
      </xdr:nvSpPr>
      <xdr:spPr>
        <a:xfrm>
          <a:off x="13271500" y="62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131390</xdr:rowOff>
    </xdr:from>
    <xdr:to>
      <xdr:col>72</xdr:col>
      <xdr:colOff>73025</xdr:colOff>
      <xdr:row>32</xdr:row>
      <xdr:rowOff>40749</xdr:rowOff>
    </xdr:to>
    <xdr:cxnSp macro="">
      <xdr:nvCxnSpPr>
        <xdr:cNvPr id="146" name="直線コネクタ 145"/>
        <xdr:cNvCxnSpPr/>
      </xdr:nvCxnSpPr>
      <xdr:spPr>
        <a:xfrm flipV="1">
          <a:off x="13322300" y="6217865"/>
          <a:ext cx="762000" cy="8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145361</xdr:rowOff>
    </xdr:from>
    <xdr:to>
      <xdr:col>64</xdr:col>
      <xdr:colOff>123825</xdr:colOff>
      <xdr:row>32</xdr:row>
      <xdr:rowOff>75511</xdr:rowOff>
    </xdr:to>
    <xdr:sp macro="" textlink="">
      <xdr:nvSpPr>
        <xdr:cNvPr id="147" name="楕円 146"/>
        <xdr:cNvSpPr/>
      </xdr:nvSpPr>
      <xdr:spPr>
        <a:xfrm>
          <a:off x="12509500" y="62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24711</xdr:rowOff>
    </xdr:from>
    <xdr:to>
      <xdr:col>68</xdr:col>
      <xdr:colOff>73025</xdr:colOff>
      <xdr:row>32</xdr:row>
      <xdr:rowOff>40749</xdr:rowOff>
    </xdr:to>
    <xdr:cxnSp macro="">
      <xdr:nvCxnSpPr>
        <xdr:cNvPr id="148" name="直線コネクタ 147"/>
        <xdr:cNvCxnSpPr/>
      </xdr:nvCxnSpPr>
      <xdr:spPr>
        <a:xfrm>
          <a:off x="12560300" y="6282636"/>
          <a:ext cx="762000" cy="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68407</xdr:rowOff>
    </xdr:from>
    <xdr:to>
      <xdr:col>60</xdr:col>
      <xdr:colOff>123825</xdr:colOff>
      <xdr:row>31</xdr:row>
      <xdr:rowOff>170007</xdr:rowOff>
    </xdr:to>
    <xdr:sp macro="" textlink="">
      <xdr:nvSpPr>
        <xdr:cNvPr id="149" name="楕円 148"/>
        <xdr:cNvSpPr/>
      </xdr:nvSpPr>
      <xdr:spPr>
        <a:xfrm>
          <a:off x="11747500" y="615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119207</xdr:rowOff>
    </xdr:from>
    <xdr:to>
      <xdr:col>64</xdr:col>
      <xdr:colOff>73025</xdr:colOff>
      <xdr:row>32</xdr:row>
      <xdr:rowOff>24711</xdr:rowOff>
    </xdr:to>
    <xdr:cxnSp macro="">
      <xdr:nvCxnSpPr>
        <xdr:cNvPr id="150" name="直線コネクタ 149"/>
        <xdr:cNvCxnSpPr/>
      </xdr:nvCxnSpPr>
      <xdr:spPr>
        <a:xfrm>
          <a:off x="11798300" y="6205682"/>
          <a:ext cx="762000" cy="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41074</xdr:rowOff>
    </xdr:from>
    <xdr:ext cx="469744" cy="259045"/>
    <xdr:sp macro="" textlink="">
      <xdr:nvSpPr>
        <xdr:cNvPr id="151" name="n_1aveValue債務償還比率"/>
        <xdr:cNvSpPr txBox="1"/>
      </xdr:nvSpPr>
      <xdr:spPr>
        <a:xfrm>
          <a:off x="13836727" y="561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86105</xdr:rowOff>
    </xdr:from>
    <xdr:ext cx="469744" cy="259045"/>
    <xdr:sp macro="" textlink="">
      <xdr:nvSpPr>
        <xdr:cNvPr id="152" name="n_2aveValue債務償還比率"/>
        <xdr:cNvSpPr txBox="1"/>
      </xdr:nvSpPr>
      <xdr:spPr>
        <a:xfrm>
          <a:off x="13087427" y="565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115097</xdr:rowOff>
    </xdr:from>
    <xdr:ext cx="469744" cy="259045"/>
    <xdr:sp macro="" textlink="">
      <xdr:nvSpPr>
        <xdr:cNvPr id="153" name="n_3aveValue債務償還比率"/>
        <xdr:cNvSpPr txBox="1"/>
      </xdr:nvSpPr>
      <xdr:spPr>
        <a:xfrm>
          <a:off x="12325427" y="568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43542</xdr:rowOff>
    </xdr:from>
    <xdr:ext cx="469744" cy="259045"/>
    <xdr:sp macro="" textlink="">
      <xdr:nvSpPr>
        <xdr:cNvPr id="154" name="n_4aveValue債務償還比率"/>
        <xdr:cNvSpPr txBox="1"/>
      </xdr:nvSpPr>
      <xdr:spPr>
        <a:xfrm>
          <a:off x="11563427" y="56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1867</xdr:rowOff>
    </xdr:from>
    <xdr:ext cx="469744" cy="259045"/>
    <xdr:sp macro="" textlink="">
      <xdr:nvSpPr>
        <xdr:cNvPr id="155" name="n_1mainValue債務償還比率"/>
        <xdr:cNvSpPr txBox="1"/>
      </xdr:nvSpPr>
      <xdr:spPr>
        <a:xfrm>
          <a:off x="13836727" y="625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82676</xdr:rowOff>
    </xdr:from>
    <xdr:ext cx="469744" cy="259045"/>
    <xdr:sp macro="" textlink="">
      <xdr:nvSpPr>
        <xdr:cNvPr id="156" name="n_2mainValue債務償還比率"/>
        <xdr:cNvSpPr txBox="1"/>
      </xdr:nvSpPr>
      <xdr:spPr>
        <a:xfrm>
          <a:off x="13087427" y="634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66638</xdr:rowOff>
    </xdr:from>
    <xdr:ext cx="469744" cy="259045"/>
    <xdr:sp macro="" textlink="">
      <xdr:nvSpPr>
        <xdr:cNvPr id="157" name="n_3mainValue債務償還比率"/>
        <xdr:cNvSpPr txBox="1"/>
      </xdr:nvSpPr>
      <xdr:spPr>
        <a:xfrm>
          <a:off x="12325427" y="632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161134</xdr:rowOff>
    </xdr:from>
    <xdr:ext cx="469744" cy="259045"/>
    <xdr:sp macro="" textlink="">
      <xdr:nvSpPr>
        <xdr:cNvPr id="158" name="n_4mainValue債務償還比率"/>
        <xdr:cNvSpPr txBox="1"/>
      </xdr:nvSpPr>
      <xdr:spPr>
        <a:xfrm>
          <a:off x="11563427" y="624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194,162
191,458
72.72
75,100,887
74,604,907
299,809
42,317,854
65,671,679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120032</xdr:rowOff>
    </xdr:from>
    <xdr:ext cx="405111" cy="259045"/>
    <xdr:sp macro="" textlink="">
      <xdr:nvSpPr>
        <xdr:cNvPr id="62" name="【道路】&#10;有形固定資産減価償却率平均値テキスト"/>
        <xdr:cNvSpPr txBox="1"/>
      </xdr:nvSpPr>
      <xdr:spPr>
        <a:xfrm>
          <a:off x="4673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73" name="楕円 72"/>
        <xdr:cNvSpPr/>
      </xdr:nvSpPr>
      <xdr:spPr>
        <a:xfrm>
          <a:off x="4584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135907</xdr:rowOff>
    </xdr:from>
    <xdr:ext cx="405111" cy="259045"/>
    <xdr:sp macro="" textlink="">
      <xdr:nvSpPr>
        <xdr:cNvPr id="74" name="【道路】&#10;有形固定資産減価償却率該当値テキスト"/>
        <xdr:cNvSpPr txBox="1"/>
      </xdr:nvSpPr>
      <xdr:spPr>
        <a:xfrm>
          <a:off x="4673600"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74930</xdr:rowOff>
    </xdr:from>
    <xdr:to>
      <xdr:col>20</xdr:col>
      <xdr:colOff>38100</xdr:colOff>
      <xdr:row>38</xdr:row>
      <xdr:rowOff>5080</xdr:rowOff>
    </xdr:to>
    <xdr:sp macro="" textlink="">
      <xdr:nvSpPr>
        <xdr:cNvPr id="75" name="楕円 74"/>
        <xdr:cNvSpPr/>
      </xdr:nvSpPr>
      <xdr:spPr>
        <a:xfrm>
          <a:off x="3746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125730</xdr:rowOff>
    </xdr:from>
    <xdr:to>
      <xdr:col>24</xdr:col>
      <xdr:colOff>63500</xdr:colOff>
      <xdr:row>37</xdr:row>
      <xdr:rowOff>163830</xdr:rowOff>
    </xdr:to>
    <xdr:cxnSp macro="">
      <xdr:nvCxnSpPr>
        <xdr:cNvPr id="76" name="直線コネクタ 75"/>
        <xdr:cNvCxnSpPr/>
      </xdr:nvCxnSpPr>
      <xdr:spPr>
        <a:xfrm>
          <a:off x="3797300" y="6469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7" name="楕円 76"/>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125730</xdr:rowOff>
    </xdr:to>
    <xdr:cxnSp macro="">
      <xdr:nvCxnSpPr>
        <xdr:cNvPr id="78" name="直線コネクタ 77"/>
        <xdr:cNvCxnSpPr/>
      </xdr:nvCxnSpPr>
      <xdr:spPr>
        <a:xfrm>
          <a:off x="2908300" y="64427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79" name="楕円 78"/>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99060</xdr:rowOff>
    </xdr:to>
    <xdr:cxnSp macro="">
      <xdr:nvCxnSpPr>
        <xdr:cNvPr id="80" name="直線コネクタ 79"/>
        <xdr:cNvCxnSpPr/>
      </xdr:nvCxnSpPr>
      <xdr:spPr>
        <a:xfrm>
          <a:off x="2019300" y="64198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36212</xdr:rowOff>
    </xdr:from>
    <xdr:ext cx="405111" cy="259045"/>
    <xdr:sp macro="" textlink="">
      <xdr:nvSpPr>
        <xdr:cNvPr id="81" name="n_1aveValue【道路】&#10;有形固定資産減価償却率"/>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2" name="n_2aveValue【道路】&#10;有形固定資産減価償却率"/>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3" name="n_3aveValue【道路】&#10;有形固定資産減価償却率"/>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4" name="n_4aveValue【道路】&#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21607</xdr:rowOff>
    </xdr:from>
    <xdr:ext cx="405111" cy="259045"/>
    <xdr:sp macro="" textlink="">
      <xdr:nvSpPr>
        <xdr:cNvPr id="85" name="n_1main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6" name="n_2mainValue【道路】&#10;有形固定資産減価償却率"/>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143527</xdr:rowOff>
    </xdr:from>
    <xdr:ext cx="405111" cy="259045"/>
    <xdr:sp macro="" textlink="">
      <xdr:nvSpPr>
        <xdr:cNvPr id="87" name="n_3mainValue【道路】&#10;有形固定資産減価償却率"/>
        <xdr:cNvSpPr txBox="1"/>
      </xdr:nvSpPr>
      <xdr:spPr>
        <a:xfrm>
          <a:off x="1816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09" name="直線コネクタ 108"/>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0" name="【道路】&#10;一人当たり延長最小値テキスト"/>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1" name="直線コネクタ 110"/>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2" name="【道路】&#10;一人当たり延長最大値テキスト"/>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3" name="直線コネクタ 112"/>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149227</xdr:rowOff>
    </xdr:from>
    <xdr:ext cx="469744" cy="259045"/>
    <xdr:sp macro="" textlink="">
      <xdr:nvSpPr>
        <xdr:cNvPr id="114" name="【道路】&#10;一人当たり延長平均値テキスト"/>
        <xdr:cNvSpPr txBox="1"/>
      </xdr:nvSpPr>
      <xdr:spPr>
        <a:xfrm>
          <a:off x="10515600" y="66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5" name="フローチャート: 判断 114"/>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6" name="フローチャート: 判断 115"/>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17" name="フローチャート: 判断 116"/>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18" name="フローチャート: 判断 117"/>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19" name="フローチャート: 判断 118"/>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82504</xdr:rowOff>
    </xdr:from>
    <xdr:to>
      <xdr:col>55</xdr:col>
      <xdr:colOff>50800</xdr:colOff>
      <xdr:row>41</xdr:row>
      <xdr:rowOff>12654</xdr:rowOff>
    </xdr:to>
    <xdr:sp macro="" textlink="">
      <xdr:nvSpPr>
        <xdr:cNvPr id="125" name="楕円 124"/>
        <xdr:cNvSpPr/>
      </xdr:nvSpPr>
      <xdr:spPr>
        <a:xfrm>
          <a:off x="10426700" y="694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168881</xdr:rowOff>
    </xdr:from>
    <xdr:ext cx="469744" cy="259045"/>
    <xdr:sp macro="" textlink="">
      <xdr:nvSpPr>
        <xdr:cNvPr id="126" name="【道路】&#10;一人当たり延長該当値テキスト"/>
        <xdr:cNvSpPr txBox="1"/>
      </xdr:nvSpPr>
      <xdr:spPr>
        <a:xfrm>
          <a:off x="10515600" y="685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83556</xdr:rowOff>
    </xdr:from>
    <xdr:to>
      <xdr:col>50</xdr:col>
      <xdr:colOff>165100</xdr:colOff>
      <xdr:row>41</xdr:row>
      <xdr:rowOff>13706</xdr:rowOff>
    </xdr:to>
    <xdr:sp macro="" textlink="">
      <xdr:nvSpPr>
        <xdr:cNvPr id="127" name="楕円 126"/>
        <xdr:cNvSpPr/>
      </xdr:nvSpPr>
      <xdr:spPr>
        <a:xfrm>
          <a:off x="9588500" y="69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133304</xdr:rowOff>
    </xdr:from>
    <xdr:to>
      <xdr:col>55</xdr:col>
      <xdr:colOff>0</xdr:colOff>
      <xdr:row>40</xdr:row>
      <xdr:rowOff>134356</xdr:rowOff>
    </xdr:to>
    <xdr:cxnSp macro="">
      <xdr:nvCxnSpPr>
        <xdr:cNvPr id="128" name="直線コネクタ 127"/>
        <xdr:cNvCxnSpPr/>
      </xdr:nvCxnSpPr>
      <xdr:spPr>
        <a:xfrm flipV="1">
          <a:off x="9639300" y="6991304"/>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86482</xdr:rowOff>
    </xdr:from>
    <xdr:to>
      <xdr:col>46</xdr:col>
      <xdr:colOff>38100</xdr:colOff>
      <xdr:row>41</xdr:row>
      <xdr:rowOff>16632</xdr:rowOff>
    </xdr:to>
    <xdr:sp macro="" textlink="">
      <xdr:nvSpPr>
        <xdr:cNvPr id="129" name="楕円 128"/>
        <xdr:cNvSpPr/>
      </xdr:nvSpPr>
      <xdr:spPr>
        <a:xfrm>
          <a:off x="8699500" y="694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134356</xdr:rowOff>
    </xdr:from>
    <xdr:to>
      <xdr:col>50</xdr:col>
      <xdr:colOff>114300</xdr:colOff>
      <xdr:row>40</xdr:row>
      <xdr:rowOff>137282</xdr:rowOff>
    </xdr:to>
    <xdr:cxnSp macro="">
      <xdr:nvCxnSpPr>
        <xdr:cNvPr id="130" name="直線コネクタ 129"/>
        <xdr:cNvCxnSpPr/>
      </xdr:nvCxnSpPr>
      <xdr:spPr>
        <a:xfrm flipV="1">
          <a:off x="8750300" y="6992356"/>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89316</xdr:rowOff>
    </xdr:from>
    <xdr:to>
      <xdr:col>41</xdr:col>
      <xdr:colOff>101600</xdr:colOff>
      <xdr:row>41</xdr:row>
      <xdr:rowOff>19466</xdr:rowOff>
    </xdr:to>
    <xdr:sp macro="" textlink="">
      <xdr:nvSpPr>
        <xdr:cNvPr id="131" name="楕円 130"/>
        <xdr:cNvSpPr/>
      </xdr:nvSpPr>
      <xdr:spPr>
        <a:xfrm>
          <a:off x="7810500" y="69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137282</xdr:rowOff>
    </xdr:from>
    <xdr:to>
      <xdr:col>45</xdr:col>
      <xdr:colOff>177800</xdr:colOff>
      <xdr:row>40</xdr:row>
      <xdr:rowOff>140116</xdr:rowOff>
    </xdr:to>
    <xdr:cxnSp macro="">
      <xdr:nvCxnSpPr>
        <xdr:cNvPr id="132" name="直線コネクタ 131"/>
        <xdr:cNvCxnSpPr/>
      </xdr:nvCxnSpPr>
      <xdr:spPr>
        <a:xfrm flipV="1">
          <a:off x="7861300" y="6995282"/>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73255</xdr:rowOff>
    </xdr:from>
    <xdr:ext cx="469744" cy="259045"/>
    <xdr:sp macro="" textlink="">
      <xdr:nvSpPr>
        <xdr:cNvPr id="133" name="n_1aveValue【道路】&#10;一人当たり延長"/>
        <xdr:cNvSpPr txBox="1"/>
      </xdr:nvSpPr>
      <xdr:spPr>
        <a:xfrm>
          <a:off x="93917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89532</xdr:rowOff>
    </xdr:from>
    <xdr:ext cx="469744" cy="259045"/>
    <xdr:sp macro="" textlink="">
      <xdr:nvSpPr>
        <xdr:cNvPr id="134" name="n_2aveValue【道路】&#10;一人当たり延長"/>
        <xdr:cNvSpPr txBox="1"/>
      </xdr:nvSpPr>
      <xdr:spPr>
        <a:xfrm>
          <a:off x="8515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112117</xdr:rowOff>
    </xdr:from>
    <xdr:ext cx="469744" cy="259045"/>
    <xdr:sp macro="" textlink="">
      <xdr:nvSpPr>
        <xdr:cNvPr id="135" name="n_3aveValue【道路】&#10;一人当たり延長"/>
        <xdr:cNvSpPr txBox="1"/>
      </xdr:nvSpPr>
      <xdr:spPr>
        <a:xfrm>
          <a:off x="7626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36" name="n_4aveValue【道路】&#10;一人当たり延長"/>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4833</xdr:rowOff>
    </xdr:from>
    <xdr:ext cx="469744" cy="259045"/>
    <xdr:sp macro="" textlink="">
      <xdr:nvSpPr>
        <xdr:cNvPr id="137" name="n_1mainValue【道路】&#10;一人当たり延長"/>
        <xdr:cNvSpPr txBox="1"/>
      </xdr:nvSpPr>
      <xdr:spPr>
        <a:xfrm>
          <a:off x="9391727" y="703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7759</xdr:rowOff>
    </xdr:from>
    <xdr:ext cx="469744" cy="259045"/>
    <xdr:sp macro="" textlink="">
      <xdr:nvSpPr>
        <xdr:cNvPr id="138" name="n_2mainValue【道路】&#10;一人当たり延長"/>
        <xdr:cNvSpPr txBox="1"/>
      </xdr:nvSpPr>
      <xdr:spPr>
        <a:xfrm>
          <a:off x="8515427" y="703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10593</xdr:rowOff>
    </xdr:from>
    <xdr:ext cx="469744" cy="259045"/>
    <xdr:sp macro="" textlink="">
      <xdr:nvSpPr>
        <xdr:cNvPr id="139" name="n_3mainValue【道路】&#10;一人当たり延長"/>
        <xdr:cNvSpPr txBox="1"/>
      </xdr:nvSpPr>
      <xdr:spPr>
        <a:xfrm>
          <a:off x="7626427" y="704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64" name="直線コネクタ 163"/>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橋りょう・トンネ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67"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68" name="直線コネクタ 167"/>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124477</xdr:rowOff>
    </xdr:from>
    <xdr:ext cx="405111" cy="259045"/>
    <xdr:sp macro="" textlink="">
      <xdr:nvSpPr>
        <xdr:cNvPr id="169" name="【橋りょう・トンネル】&#10;有形固定資産減価償却率平均値テキスト"/>
        <xdr:cNvSpPr txBox="1"/>
      </xdr:nvSpPr>
      <xdr:spPr>
        <a:xfrm>
          <a:off x="4673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0" name="フローチャート: 判断 169"/>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1" name="フローチャート: 判断 170"/>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2" name="フローチャート: 判断 171"/>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3" name="フローチャート: 判断 172"/>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74" name="フローチャート: 判断 173"/>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162560</xdr:rowOff>
    </xdr:from>
    <xdr:to>
      <xdr:col>24</xdr:col>
      <xdr:colOff>114300</xdr:colOff>
      <xdr:row>63</xdr:row>
      <xdr:rowOff>92710</xdr:rowOff>
    </xdr:to>
    <xdr:sp macro="" textlink="">
      <xdr:nvSpPr>
        <xdr:cNvPr id="180" name="楕円 179"/>
        <xdr:cNvSpPr/>
      </xdr:nvSpPr>
      <xdr:spPr>
        <a:xfrm>
          <a:off x="4584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140987</xdr:rowOff>
    </xdr:from>
    <xdr:ext cx="405111" cy="259045"/>
    <xdr:sp macro="" textlink="">
      <xdr:nvSpPr>
        <xdr:cNvPr id="181" name="【橋りょう・トンネル】&#10;有形固定資産減価償却率該当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113030</xdr:rowOff>
    </xdr:from>
    <xdr:to>
      <xdr:col>20</xdr:col>
      <xdr:colOff>38100</xdr:colOff>
      <xdr:row>63</xdr:row>
      <xdr:rowOff>43180</xdr:rowOff>
    </xdr:to>
    <xdr:sp macro="" textlink="">
      <xdr:nvSpPr>
        <xdr:cNvPr id="182" name="楕円 181"/>
        <xdr:cNvSpPr/>
      </xdr:nvSpPr>
      <xdr:spPr>
        <a:xfrm>
          <a:off x="3746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163830</xdr:rowOff>
    </xdr:from>
    <xdr:to>
      <xdr:col>24</xdr:col>
      <xdr:colOff>63500</xdr:colOff>
      <xdr:row>63</xdr:row>
      <xdr:rowOff>41910</xdr:rowOff>
    </xdr:to>
    <xdr:cxnSp macro="">
      <xdr:nvCxnSpPr>
        <xdr:cNvPr id="183" name="直線コネクタ 182"/>
        <xdr:cNvCxnSpPr/>
      </xdr:nvCxnSpPr>
      <xdr:spPr>
        <a:xfrm>
          <a:off x="3797300" y="107937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67310</xdr:rowOff>
    </xdr:from>
    <xdr:to>
      <xdr:col>15</xdr:col>
      <xdr:colOff>101600</xdr:colOff>
      <xdr:row>62</xdr:row>
      <xdr:rowOff>168910</xdr:rowOff>
    </xdr:to>
    <xdr:sp macro="" textlink="">
      <xdr:nvSpPr>
        <xdr:cNvPr id="184" name="楕円 183"/>
        <xdr:cNvSpPr/>
      </xdr:nvSpPr>
      <xdr:spPr>
        <a:xfrm>
          <a:off x="2857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118110</xdr:rowOff>
    </xdr:from>
    <xdr:to>
      <xdr:col>19</xdr:col>
      <xdr:colOff>177800</xdr:colOff>
      <xdr:row>62</xdr:row>
      <xdr:rowOff>163830</xdr:rowOff>
    </xdr:to>
    <xdr:cxnSp macro="">
      <xdr:nvCxnSpPr>
        <xdr:cNvPr id="185" name="直線コネクタ 184"/>
        <xdr:cNvCxnSpPr/>
      </xdr:nvCxnSpPr>
      <xdr:spPr>
        <a:xfrm>
          <a:off x="2908300" y="107480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10160</xdr:rowOff>
    </xdr:from>
    <xdr:to>
      <xdr:col>10</xdr:col>
      <xdr:colOff>165100</xdr:colOff>
      <xdr:row>62</xdr:row>
      <xdr:rowOff>111760</xdr:rowOff>
    </xdr:to>
    <xdr:sp macro="" textlink="">
      <xdr:nvSpPr>
        <xdr:cNvPr id="186" name="楕円 185"/>
        <xdr:cNvSpPr/>
      </xdr:nvSpPr>
      <xdr:spPr>
        <a:xfrm>
          <a:off x="1968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60960</xdr:rowOff>
    </xdr:from>
    <xdr:to>
      <xdr:col>15</xdr:col>
      <xdr:colOff>50800</xdr:colOff>
      <xdr:row>62</xdr:row>
      <xdr:rowOff>118110</xdr:rowOff>
    </xdr:to>
    <xdr:cxnSp macro="">
      <xdr:nvCxnSpPr>
        <xdr:cNvPr id="187" name="直線コネクタ 186"/>
        <xdr:cNvCxnSpPr/>
      </xdr:nvCxnSpPr>
      <xdr:spPr>
        <a:xfrm>
          <a:off x="2019300" y="106908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139717</xdr:rowOff>
    </xdr:from>
    <xdr:ext cx="405111" cy="259045"/>
    <xdr:sp macro="" textlink="">
      <xdr:nvSpPr>
        <xdr:cNvPr id="188" name="n_1aveValue【橋りょう・トンネル】&#10;有形固定資産減価償却率"/>
        <xdr:cNvSpPr txBox="1"/>
      </xdr:nvSpPr>
      <xdr:spPr>
        <a:xfrm>
          <a:off x="3582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189" name="n_2aveValue【橋りょう・トンネル】&#10;有形固定資産減価償却率"/>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90"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191" name="n_4aveValue【橋りょう・トンネル】&#10;有形固定資産減価償却率"/>
        <xdr:cNvSpPr txBox="1"/>
      </xdr:nvSpPr>
      <xdr:spPr>
        <a:xfrm>
          <a:off x="927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34307</xdr:rowOff>
    </xdr:from>
    <xdr:ext cx="405111" cy="259045"/>
    <xdr:sp macro="" textlink="">
      <xdr:nvSpPr>
        <xdr:cNvPr id="192" name="n_1mainValue【橋りょう・トンネル】&#10;有形固定資産減価償却率"/>
        <xdr:cNvSpPr txBox="1"/>
      </xdr:nvSpPr>
      <xdr:spPr>
        <a:xfrm>
          <a:off x="35820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160037</xdr:rowOff>
    </xdr:from>
    <xdr:ext cx="405111" cy="259045"/>
    <xdr:sp macro="" textlink="">
      <xdr:nvSpPr>
        <xdr:cNvPr id="193" name="n_2mainValue【橋りょう・トンネル】&#10;有形固定資産減価償却率"/>
        <xdr:cNvSpPr txBox="1"/>
      </xdr:nvSpPr>
      <xdr:spPr>
        <a:xfrm>
          <a:off x="27057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102887</xdr:rowOff>
    </xdr:from>
    <xdr:ext cx="405111" cy="259045"/>
    <xdr:sp macro="" textlink="">
      <xdr:nvSpPr>
        <xdr:cNvPr id="194" name="n_3mainValue【橋りょう・トンネル】&#10;有形固定資産減価償却率"/>
        <xdr:cNvSpPr txBox="1"/>
      </xdr:nvSpPr>
      <xdr:spPr>
        <a:xfrm>
          <a:off x="1816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14" name="直線コネクタ 213"/>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15" name="【橋りょう・トンネル】&#10;一人当たり有形固定資産（償却資産）額最小値テキスト"/>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16" name="直線コネクタ 215"/>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17" name="【橋りょう・トンネル】&#10;一人当たり有形固定資産（償却資産）額最大値テキスト"/>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18" name="直線コネクタ 217"/>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105345</xdr:rowOff>
    </xdr:from>
    <xdr:ext cx="534377" cy="259045"/>
    <xdr:sp macro="" textlink="">
      <xdr:nvSpPr>
        <xdr:cNvPr id="219" name="【橋りょう・トンネル】&#10;一人当たり有形固定資産（償却資産）額平均値テキスト"/>
        <xdr:cNvSpPr txBox="1"/>
      </xdr:nvSpPr>
      <xdr:spPr>
        <a:xfrm>
          <a:off x="10515600" y="10220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0" name="フローチャート: 判断 219"/>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21" name="フローチャート: 判断 220"/>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22" name="フローチャート: 判断 221"/>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23" name="フローチャート: 判断 222"/>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24" name="フローチャート: 判断 223"/>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155586</xdr:rowOff>
    </xdr:from>
    <xdr:to>
      <xdr:col>55</xdr:col>
      <xdr:colOff>50800</xdr:colOff>
      <xdr:row>62</xdr:row>
      <xdr:rowOff>85736</xdr:rowOff>
    </xdr:to>
    <xdr:sp macro="" textlink="">
      <xdr:nvSpPr>
        <xdr:cNvPr id="230" name="楕円 229"/>
        <xdr:cNvSpPr/>
      </xdr:nvSpPr>
      <xdr:spPr>
        <a:xfrm>
          <a:off x="10426700" y="1061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134013</xdr:rowOff>
    </xdr:from>
    <xdr:ext cx="534377" cy="259045"/>
    <xdr:sp macro="" textlink="">
      <xdr:nvSpPr>
        <xdr:cNvPr id="231" name="【橋りょう・トンネル】&#10;一人当たり有形固定資産（償却資産）額該当値テキスト"/>
        <xdr:cNvSpPr txBox="1"/>
      </xdr:nvSpPr>
      <xdr:spPr>
        <a:xfrm>
          <a:off x="10515600" y="1059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156763</xdr:rowOff>
    </xdr:from>
    <xdr:to>
      <xdr:col>50</xdr:col>
      <xdr:colOff>165100</xdr:colOff>
      <xdr:row>62</xdr:row>
      <xdr:rowOff>86913</xdr:rowOff>
    </xdr:to>
    <xdr:sp macro="" textlink="">
      <xdr:nvSpPr>
        <xdr:cNvPr id="232" name="楕円 231"/>
        <xdr:cNvSpPr/>
      </xdr:nvSpPr>
      <xdr:spPr>
        <a:xfrm>
          <a:off x="9588500" y="1061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34936</xdr:rowOff>
    </xdr:from>
    <xdr:to>
      <xdr:col>55</xdr:col>
      <xdr:colOff>0</xdr:colOff>
      <xdr:row>62</xdr:row>
      <xdr:rowOff>36113</xdr:rowOff>
    </xdr:to>
    <xdr:cxnSp macro="">
      <xdr:nvCxnSpPr>
        <xdr:cNvPr id="233" name="直線コネクタ 232"/>
        <xdr:cNvCxnSpPr/>
      </xdr:nvCxnSpPr>
      <xdr:spPr>
        <a:xfrm flipV="1">
          <a:off x="9639300" y="10664836"/>
          <a:ext cx="8382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163033</xdr:rowOff>
    </xdr:from>
    <xdr:to>
      <xdr:col>46</xdr:col>
      <xdr:colOff>38100</xdr:colOff>
      <xdr:row>62</xdr:row>
      <xdr:rowOff>93183</xdr:rowOff>
    </xdr:to>
    <xdr:sp macro="" textlink="">
      <xdr:nvSpPr>
        <xdr:cNvPr id="234" name="楕円 233"/>
        <xdr:cNvSpPr/>
      </xdr:nvSpPr>
      <xdr:spPr>
        <a:xfrm>
          <a:off x="8699500" y="106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36113</xdr:rowOff>
    </xdr:from>
    <xdr:to>
      <xdr:col>50</xdr:col>
      <xdr:colOff>114300</xdr:colOff>
      <xdr:row>62</xdr:row>
      <xdr:rowOff>42383</xdr:rowOff>
    </xdr:to>
    <xdr:cxnSp macro="">
      <xdr:nvCxnSpPr>
        <xdr:cNvPr id="235" name="直線コネクタ 234"/>
        <xdr:cNvCxnSpPr/>
      </xdr:nvCxnSpPr>
      <xdr:spPr>
        <a:xfrm flipV="1">
          <a:off x="8750300" y="10666013"/>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164112</xdr:rowOff>
    </xdr:from>
    <xdr:to>
      <xdr:col>41</xdr:col>
      <xdr:colOff>101600</xdr:colOff>
      <xdr:row>62</xdr:row>
      <xdr:rowOff>94262</xdr:rowOff>
    </xdr:to>
    <xdr:sp macro="" textlink="">
      <xdr:nvSpPr>
        <xdr:cNvPr id="236" name="楕円 235"/>
        <xdr:cNvSpPr/>
      </xdr:nvSpPr>
      <xdr:spPr>
        <a:xfrm>
          <a:off x="7810500" y="106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42383</xdr:rowOff>
    </xdr:from>
    <xdr:to>
      <xdr:col>45</xdr:col>
      <xdr:colOff>177800</xdr:colOff>
      <xdr:row>62</xdr:row>
      <xdr:rowOff>43462</xdr:rowOff>
    </xdr:to>
    <xdr:cxnSp macro="">
      <xdr:nvCxnSpPr>
        <xdr:cNvPr id="237" name="直線コネクタ 236"/>
        <xdr:cNvCxnSpPr/>
      </xdr:nvCxnSpPr>
      <xdr:spPr>
        <a:xfrm flipV="1">
          <a:off x="7861300" y="10672283"/>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9428</xdr:rowOff>
    </xdr:from>
    <xdr:ext cx="534377" cy="259045"/>
    <xdr:sp macro="" textlink="">
      <xdr:nvSpPr>
        <xdr:cNvPr id="238" name="n_1aveValue【橋りょう・トンネル】&#10;一人当たり有形固定資産（償却資産）額"/>
        <xdr:cNvSpPr txBox="1"/>
      </xdr:nvSpPr>
      <xdr:spPr>
        <a:xfrm>
          <a:off x="9359411" y="101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168031</xdr:rowOff>
    </xdr:from>
    <xdr:ext cx="534377" cy="259045"/>
    <xdr:sp macro="" textlink="">
      <xdr:nvSpPr>
        <xdr:cNvPr id="239" name="n_2aveValue【橋りょう・トンネル】&#10;一人当たり有形固定資産（償却資産）額"/>
        <xdr:cNvSpPr txBox="1"/>
      </xdr:nvSpPr>
      <xdr:spPr>
        <a:xfrm>
          <a:off x="8483111" y="101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10206</xdr:rowOff>
    </xdr:from>
    <xdr:ext cx="534377" cy="259045"/>
    <xdr:sp macro="" textlink="">
      <xdr:nvSpPr>
        <xdr:cNvPr id="240" name="n_3aveValue【橋りょう・トンネル】&#10;一人当たり有形固定資産（償却資産）額"/>
        <xdr:cNvSpPr txBox="1"/>
      </xdr:nvSpPr>
      <xdr:spPr>
        <a:xfrm>
          <a:off x="7594111" y="101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41" name="n_4aveValue【橋りょう・トンネル】&#10;一人当たり有形固定資産（償却資産）額"/>
        <xdr:cNvSpPr txBox="1"/>
      </xdr:nvSpPr>
      <xdr:spPr>
        <a:xfrm>
          <a:off x="6705111"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78040</xdr:rowOff>
    </xdr:from>
    <xdr:ext cx="534377" cy="259045"/>
    <xdr:sp macro="" textlink="">
      <xdr:nvSpPr>
        <xdr:cNvPr id="242" name="n_1mainValue【橋りょう・トンネル】&#10;一人当たり有形固定資産（償却資産）額"/>
        <xdr:cNvSpPr txBox="1"/>
      </xdr:nvSpPr>
      <xdr:spPr>
        <a:xfrm>
          <a:off x="9359411" y="1070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84310</xdr:rowOff>
    </xdr:from>
    <xdr:ext cx="534377" cy="259045"/>
    <xdr:sp macro="" textlink="">
      <xdr:nvSpPr>
        <xdr:cNvPr id="243" name="n_2mainValue【橋りょう・トンネル】&#10;一人当たり有形固定資産（償却資産）額"/>
        <xdr:cNvSpPr txBox="1"/>
      </xdr:nvSpPr>
      <xdr:spPr>
        <a:xfrm>
          <a:off x="8483111" y="107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85389</xdr:rowOff>
    </xdr:from>
    <xdr:ext cx="534377" cy="259045"/>
    <xdr:sp macro="" textlink="">
      <xdr:nvSpPr>
        <xdr:cNvPr id="244" name="n_3mainValue【橋りょう・トンネル】&#10;一人当たり有形固定資産（償却資産）額"/>
        <xdr:cNvSpPr txBox="1"/>
      </xdr:nvSpPr>
      <xdr:spPr>
        <a:xfrm>
          <a:off x="7594111" y="1071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67" name="直線コネクタ 266"/>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68"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69" name="直線コネクタ 268"/>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70" name="【公営住宅】&#10;有形固定資産減価償却率最大値テキスト"/>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71" name="直線コネクタ 270"/>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72" name="【公営住宅】&#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3" name="フローチャート: 判断 272"/>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74" name="フローチャート: 判断 273"/>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75" name="フローチャート: 判断 274"/>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76" name="フローチャート: 判断 275"/>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77" name="フローチャート: 判断 276"/>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3" name="楕円 282"/>
        <xdr:cNvSpPr/>
      </xdr:nvSpPr>
      <xdr:spPr>
        <a:xfrm>
          <a:off x="4584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xdr:rowOff>
    </xdr:from>
    <xdr:ext cx="405111" cy="259045"/>
    <xdr:sp macro="" textlink="">
      <xdr:nvSpPr>
        <xdr:cNvPr id="284" name="【公営住宅】&#10;有形固定資産減価償却率該当値テキスト"/>
        <xdr:cNvSpPr txBox="1"/>
      </xdr:nvSpPr>
      <xdr:spPr>
        <a:xfrm>
          <a:off x="46736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154178</xdr:rowOff>
    </xdr:from>
    <xdr:to>
      <xdr:col>20</xdr:col>
      <xdr:colOff>38100</xdr:colOff>
      <xdr:row>82</xdr:row>
      <xdr:rowOff>84328</xdr:rowOff>
    </xdr:to>
    <xdr:sp macro="" textlink="">
      <xdr:nvSpPr>
        <xdr:cNvPr id="285" name="楕円 284"/>
        <xdr:cNvSpPr/>
      </xdr:nvSpPr>
      <xdr:spPr>
        <a:xfrm>
          <a:off x="3746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33528</xdr:rowOff>
    </xdr:from>
    <xdr:to>
      <xdr:col>24</xdr:col>
      <xdr:colOff>63500</xdr:colOff>
      <xdr:row>82</xdr:row>
      <xdr:rowOff>72389</xdr:rowOff>
    </xdr:to>
    <xdr:cxnSp macro="">
      <xdr:nvCxnSpPr>
        <xdr:cNvPr id="286" name="直線コネクタ 285"/>
        <xdr:cNvCxnSpPr/>
      </xdr:nvCxnSpPr>
      <xdr:spPr>
        <a:xfrm>
          <a:off x="3797300" y="14092428"/>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126746</xdr:rowOff>
    </xdr:from>
    <xdr:to>
      <xdr:col>15</xdr:col>
      <xdr:colOff>101600</xdr:colOff>
      <xdr:row>82</xdr:row>
      <xdr:rowOff>56896</xdr:rowOff>
    </xdr:to>
    <xdr:sp macro="" textlink="">
      <xdr:nvSpPr>
        <xdr:cNvPr id="287" name="楕円 286"/>
        <xdr:cNvSpPr/>
      </xdr:nvSpPr>
      <xdr:spPr>
        <a:xfrm>
          <a:off x="2857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xdr:rowOff>
    </xdr:from>
    <xdr:to>
      <xdr:col>19</xdr:col>
      <xdr:colOff>177800</xdr:colOff>
      <xdr:row>82</xdr:row>
      <xdr:rowOff>33528</xdr:rowOff>
    </xdr:to>
    <xdr:cxnSp macro="">
      <xdr:nvCxnSpPr>
        <xdr:cNvPr id="288" name="直線コネクタ 287"/>
        <xdr:cNvCxnSpPr/>
      </xdr:nvCxnSpPr>
      <xdr:spPr>
        <a:xfrm>
          <a:off x="2908300" y="140649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85598</xdr:rowOff>
    </xdr:from>
    <xdr:to>
      <xdr:col>10</xdr:col>
      <xdr:colOff>165100</xdr:colOff>
      <xdr:row>82</xdr:row>
      <xdr:rowOff>15748</xdr:rowOff>
    </xdr:to>
    <xdr:sp macro="" textlink="">
      <xdr:nvSpPr>
        <xdr:cNvPr id="289" name="楕円 288"/>
        <xdr:cNvSpPr/>
      </xdr:nvSpPr>
      <xdr:spPr>
        <a:xfrm>
          <a:off x="1968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136398</xdr:rowOff>
    </xdr:from>
    <xdr:to>
      <xdr:col>15</xdr:col>
      <xdr:colOff>50800</xdr:colOff>
      <xdr:row>82</xdr:row>
      <xdr:rowOff>6096</xdr:rowOff>
    </xdr:to>
    <xdr:cxnSp macro="">
      <xdr:nvCxnSpPr>
        <xdr:cNvPr id="290" name="直線コネクタ 289"/>
        <xdr:cNvCxnSpPr/>
      </xdr:nvCxnSpPr>
      <xdr:spPr>
        <a:xfrm>
          <a:off x="2019300" y="140238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291" name="n_1aveValue【公営住宅】&#10;有形固定資産減価償却率"/>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292" name="n_2aveValue【公営住宅】&#10;有形固定資産減価償却率"/>
        <xdr:cNvSpPr txBox="1"/>
      </xdr:nvSpPr>
      <xdr:spPr>
        <a:xfrm>
          <a:off x="2705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293" name="n_3aveValue【公営住宅】&#10;有形固定資産減価償却率"/>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294" name="n_4aveValue【公営住宅】&#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75455</xdr:rowOff>
    </xdr:from>
    <xdr:ext cx="405111" cy="259045"/>
    <xdr:sp macro="" textlink="">
      <xdr:nvSpPr>
        <xdr:cNvPr id="295" name="n_1mainValue【公営住宅】&#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296" name="n_2mainValue【公営住宅】&#10;有形固定資産減価償却率"/>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6875</xdr:rowOff>
    </xdr:from>
    <xdr:ext cx="405111" cy="259045"/>
    <xdr:sp macro="" textlink="">
      <xdr:nvSpPr>
        <xdr:cNvPr id="297" name="n_3mainValue【公営住宅】&#10;有形固定資産減価償却率"/>
        <xdr:cNvSpPr txBox="1"/>
      </xdr:nvSpPr>
      <xdr:spPr>
        <a:xfrm>
          <a:off x="1816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8" name="直線コネクタ 30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9" name="テキスト ボックス 30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0" name="直線コネクタ 30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1" name="テキスト ボックス 31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2" name="直線コネクタ 31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3" name="テキスト ボックス 31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4" name="直線コネクタ 31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5" name="テキスト ボックス 31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6" name="直線コネクタ 31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7" name="テキスト ボックス 31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8" name="直線コネクタ 31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9" name="テキスト ボックス 31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23" name="直線コネクタ 322"/>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24"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25" name="直線コネクタ 324"/>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6"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7" name="直線コネクタ 326"/>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44466</xdr:rowOff>
    </xdr:from>
    <xdr:ext cx="469744" cy="259045"/>
    <xdr:sp macro="" textlink="">
      <xdr:nvSpPr>
        <xdr:cNvPr id="328" name="【公営住宅】&#10;一人当たり面積平均値テキスト"/>
        <xdr:cNvSpPr txBox="1"/>
      </xdr:nvSpPr>
      <xdr:spPr>
        <a:xfrm>
          <a:off x="10515600" y="1410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29" name="フローチャート: 判断 328"/>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30" name="フローチャート: 判断 329"/>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31" name="フローチャート: 判断 330"/>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32" name="フローチャート: 判断 331"/>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33" name="フローチャート: 判断 332"/>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39" name="楕円 338"/>
        <xdr:cNvSpPr/>
      </xdr:nvSpPr>
      <xdr:spPr>
        <a:xfrm>
          <a:off x="104267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119215</xdr:rowOff>
    </xdr:from>
    <xdr:ext cx="469744" cy="259045"/>
    <xdr:sp macro="" textlink="">
      <xdr:nvSpPr>
        <xdr:cNvPr id="340" name="【公営住宅】&#10;一人当たり面積該当値テキスト"/>
        <xdr:cNvSpPr txBox="1"/>
      </xdr:nvSpPr>
      <xdr:spPr>
        <a:xfrm>
          <a:off x="10515600"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142421</xdr:rowOff>
    </xdr:from>
    <xdr:to>
      <xdr:col>50</xdr:col>
      <xdr:colOff>165100</xdr:colOff>
      <xdr:row>85</xdr:row>
      <xdr:rowOff>72571</xdr:rowOff>
    </xdr:to>
    <xdr:sp macro="" textlink="">
      <xdr:nvSpPr>
        <xdr:cNvPr id="341" name="楕円 340"/>
        <xdr:cNvSpPr/>
      </xdr:nvSpPr>
      <xdr:spPr>
        <a:xfrm>
          <a:off x="95885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20138</xdr:rowOff>
    </xdr:from>
    <xdr:to>
      <xdr:col>55</xdr:col>
      <xdr:colOff>0</xdr:colOff>
      <xdr:row>85</xdr:row>
      <xdr:rowOff>21771</xdr:rowOff>
    </xdr:to>
    <xdr:cxnSp macro="">
      <xdr:nvCxnSpPr>
        <xdr:cNvPr id="342" name="直線コネクタ 341"/>
        <xdr:cNvCxnSpPr/>
      </xdr:nvCxnSpPr>
      <xdr:spPr>
        <a:xfrm flipV="1">
          <a:off x="9639300" y="1459338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43" name="楕円 342"/>
        <xdr:cNvSpPr/>
      </xdr:nvSpPr>
      <xdr:spPr>
        <a:xfrm>
          <a:off x="8699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15239</xdr:rowOff>
    </xdr:from>
    <xdr:to>
      <xdr:col>50</xdr:col>
      <xdr:colOff>114300</xdr:colOff>
      <xdr:row>85</xdr:row>
      <xdr:rowOff>21771</xdr:rowOff>
    </xdr:to>
    <xdr:cxnSp macro="">
      <xdr:nvCxnSpPr>
        <xdr:cNvPr id="344" name="直線コネクタ 343"/>
        <xdr:cNvCxnSpPr/>
      </xdr:nvCxnSpPr>
      <xdr:spPr>
        <a:xfrm>
          <a:off x="8750300" y="1458848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137523</xdr:rowOff>
    </xdr:from>
    <xdr:to>
      <xdr:col>41</xdr:col>
      <xdr:colOff>101600</xdr:colOff>
      <xdr:row>85</xdr:row>
      <xdr:rowOff>67673</xdr:rowOff>
    </xdr:to>
    <xdr:sp macro="" textlink="">
      <xdr:nvSpPr>
        <xdr:cNvPr id="345" name="楕円 344"/>
        <xdr:cNvSpPr/>
      </xdr:nvSpPr>
      <xdr:spPr>
        <a:xfrm>
          <a:off x="7810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15239</xdr:rowOff>
    </xdr:from>
    <xdr:to>
      <xdr:col>45</xdr:col>
      <xdr:colOff>177800</xdr:colOff>
      <xdr:row>85</xdr:row>
      <xdr:rowOff>16873</xdr:rowOff>
    </xdr:to>
    <xdr:cxnSp macro="">
      <xdr:nvCxnSpPr>
        <xdr:cNvPr id="346" name="直線コネクタ 345"/>
        <xdr:cNvCxnSpPr/>
      </xdr:nvCxnSpPr>
      <xdr:spPr>
        <a:xfrm flipV="1">
          <a:off x="7861300" y="1458848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134819</xdr:rowOff>
    </xdr:from>
    <xdr:ext cx="469744" cy="259045"/>
    <xdr:sp macro="" textlink="">
      <xdr:nvSpPr>
        <xdr:cNvPr id="347" name="n_1aveValue【公営住宅】&#10;一人当たり面積"/>
        <xdr:cNvSpPr txBox="1"/>
      </xdr:nvSpPr>
      <xdr:spPr>
        <a:xfrm>
          <a:off x="93917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108693</xdr:rowOff>
    </xdr:from>
    <xdr:ext cx="469744" cy="259045"/>
    <xdr:sp macro="" textlink="">
      <xdr:nvSpPr>
        <xdr:cNvPr id="348" name="n_2aveValue【公営住宅】&#10;一人当たり面積"/>
        <xdr:cNvSpPr txBox="1"/>
      </xdr:nvSpPr>
      <xdr:spPr>
        <a:xfrm>
          <a:off x="8515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115225</xdr:rowOff>
    </xdr:from>
    <xdr:ext cx="469744" cy="259045"/>
    <xdr:sp macro="" textlink="">
      <xdr:nvSpPr>
        <xdr:cNvPr id="349" name="n_3aveValue【公営住宅】&#10;一人当たり面積"/>
        <xdr:cNvSpPr txBox="1"/>
      </xdr:nvSpPr>
      <xdr:spPr>
        <a:xfrm>
          <a:off x="7626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50" name="n_4aveValue【公営住宅】&#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63698</xdr:rowOff>
    </xdr:from>
    <xdr:ext cx="469744" cy="259045"/>
    <xdr:sp macro="" textlink="">
      <xdr:nvSpPr>
        <xdr:cNvPr id="351" name="n_1mainValue【公営住宅】&#10;一人当たり面積"/>
        <xdr:cNvSpPr txBox="1"/>
      </xdr:nvSpPr>
      <xdr:spPr>
        <a:xfrm>
          <a:off x="9391727" y="1463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57166</xdr:rowOff>
    </xdr:from>
    <xdr:ext cx="469744" cy="259045"/>
    <xdr:sp macro="" textlink="">
      <xdr:nvSpPr>
        <xdr:cNvPr id="352" name="n_2mainValue【公営住宅】&#10;一人当たり面積"/>
        <xdr:cNvSpPr txBox="1"/>
      </xdr:nvSpPr>
      <xdr:spPr>
        <a:xfrm>
          <a:off x="8515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58800</xdr:rowOff>
    </xdr:from>
    <xdr:ext cx="469744" cy="259045"/>
    <xdr:sp macro="" textlink="">
      <xdr:nvSpPr>
        <xdr:cNvPr id="353" name="n_3mainValue【公営住宅】&#10;一人当たり面積"/>
        <xdr:cNvSpPr txBox="1"/>
      </xdr:nvSpPr>
      <xdr:spPr>
        <a:xfrm>
          <a:off x="7626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0" name="テキスト ボックス 37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1" name="直線コネクタ 3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82" name="テキスト ボックス 38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3" name="直線コネクタ 3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4" name="テキスト ボックス 3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5" name="直線コネクタ 3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6" name="テキスト ボックス 3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7" name="直線コネクタ 3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8" name="テキスト ボックス 3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9" name="直線コネクタ 3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0" name="テキスト ボックス 3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1" name="直線コネクタ 3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92" name="テキスト ボックス 39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4" name="テキスト ボックス 3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396" name="直線コネクタ 395"/>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397" name="【認定こども園・幼稚園・保育所】&#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398" name="直線コネクタ 397"/>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399" name="【認定こども園・幼稚園・保育所】&#10;有形固定資産減価償却率最大値テキスト"/>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00" name="直線コネクタ 399"/>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401" name="【認定こども園・幼稚園・保育所】&#10;有形固定資産減価償却率平均値テキスト"/>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02" name="フローチャート: 判断 401"/>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03" name="フローチャート: 判断 402"/>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04" name="フローチャート: 判断 403"/>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05" name="フローチャート: 判断 404"/>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06" name="フローチャート: 判断 405"/>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102144</xdr:rowOff>
    </xdr:from>
    <xdr:to>
      <xdr:col>85</xdr:col>
      <xdr:colOff>177800</xdr:colOff>
      <xdr:row>42</xdr:row>
      <xdr:rowOff>32294</xdr:rowOff>
    </xdr:to>
    <xdr:sp macro="" textlink="">
      <xdr:nvSpPr>
        <xdr:cNvPr id="412" name="楕円 411"/>
        <xdr:cNvSpPr/>
      </xdr:nvSpPr>
      <xdr:spPr>
        <a:xfrm>
          <a:off x="162687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17071</xdr:rowOff>
    </xdr:from>
    <xdr:ext cx="405111" cy="259045"/>
    <xdr:sp macro="" textlink="">
      <xdr:nvSpPr>
        <xdr:cNvPr id="413" name="【認定こども園・幼稚園・保育所】&#10;有形固定資産減価償却率該当値テキスト"/>
        <xdr:cNvSpPr txBox="1"/>
      </xdr:nvSpPr>
      <xdr:spPr>
        <a:xfrm>
          <a:off x="16357600" y="704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43362</xdr:rowOff>
    </xdr:from>
    <xdr:to>
      <xdr:col>81</xdr:col>
      <xdr:colOff>101600</xdr:colOff>
      <xdr:row>41</xdr:row>
      <xdr:rowOff>144962</xdr:rowOff>
    </xdr:to>
    <xdr:sp macro="" textlink="">
      <xdr:nvSpPr>
        <xdr:cNvPr id="414" name="楕円 413"/>
        <xdr:cNvSpPr/>
      </xdr:nvSpPr>
      <xdr:spPr>
        <a:xfrm>
          <a:off x="15430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94162</xdr:rowOff>
    </xdr:from>
    <xdr:to>
      <xdr:col>85</xdr:col>
      <xdr:colOff>127000</xdr:colOff>
      <xdr:row>41</xdr:row>
      <xdr:rowOff>152944</xdr:rowOff>
    </xdr:to>
    <xdr:cxnSp macro="">
      <xdr:nvCxnSpPr>
        <xdr:cNvPr id="415" name="直線コネクタ 414"/>
        <xdr:cNvCxnSpPr/>
      </xdr:nvCxnSpPr>
      <xdr:spPr>
        <a:xfrm>
          <a:off x="15481300" y="712361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133169</xdr:rowOff>
    </xdr:from>
    <xdr:to>
      <xdr:col>76</xdr:col>
      <xdr:colOff>165100</xdr:colOff>
      <xdr:row>41</xdr:row>
      <xdr:rowOff>63319</xdr:rowOff>
    </xdr:to>
    <xdr:sp macro="" textlink="">
      <xdr:nvSpPr>
        <xdr:cNvPr id="416" name="楕円 415"/>
        <xdr:cNvSpPr/>
      </xdr:nvSpPr>
      <xdr:spPr>
        <a:xfrm>
          <a:off x="14541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12519</xdr:rowOff>
    </xdr:from>
    <xdr:to>
      <xdr:col>81</xdr:col>
      <xdr:colOff>50800</xdr:colOff>
      <xdr:row>41</xdr:row>
      <xdr:rowOff>94162</xdr:rowOff>
    </xdr:to>
    <xdr:cxnSp macro="">
      <xdr:nvCxnSpPr>
        <xdr:cNvPr id="417" name="直線コネクタ 416"/>
        <xdr:cNvCxnSpPr/>
      </xdr:nvCxnSpPr>
      <xdr:spPr>
        <a:xfrm>
          <a:off x="14592300" y="704196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71120</xdr:rowOff>
    </xdr:from>
    <xdr:to>
      <xdr:col>72</xdr:col>
      <xdr:colOff>38100</xdr:colOff>
      <xdr:row>41</xdr:row>
      <xdr:rowOff>1270</xdr:rowOff>
    </xdr:to>
    <xdr:sp macro="" textlink="">
      <xdr:nvSpPr>
        <xdr:cNvPr id="418" name="楕円 417"/>
        <xdr:cNvSpPr/>
      </xdr:nvSpPr>
      <xdr:spPr>
        <a:xfrm>
          <a:off x="1365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121920</xdr:rowOff>
    </xdr:from>
    <xdr:to>
      <xdr:col>76</xdr:col>
      <xdr:colOff>114300</xdr:colOff>
      <xdr:row>41</xdr:row>
      <xdr:rowOff>12519</xdr:rowOff>
    </xdr:to>
    <xdr:cxnSp macro="">
      <xdr:nvCxnSpPr>
        <xdr:cNvPr id="419" name="直線コネクタ 418"/>
        <xdr:cNvCxnSpPr/>
      </xdr:nvCxnSpPr>
      <xdr:spPr>
        <a:xfrm>
          <a:off x="13703300" y="69799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21063</xdr:rowOff>
    </xdr:from>
    <xdr:ext cx="405111" cy="259045"/>
    <xdr:sp macro="" textlink="">
      <xdr:nvSpPr>
        <xdr:cNvPr id="420" name="n_1aveValue【認定こども園・幼稚園・保育所】&#10;有形固定資産減価償却率"/>
        <xdr:cNvSpPr txBox="1"/>
      </xdr:nvSpPr>
      <xdr:spPr>
        <a:xfrm>
          <a:off x="152660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107604</xdr:rowOff>
    </xdr:from>
    <xdr:ext cx="405111" cy="259045"/>
    <xdr:sp macro="" textlink="">
      <xdr:nvSpPr>
        <xdr:cNvPr id="421" name="n_2aveValue【認定こども園・幼稚園・保育所】&#10;有形固定資産減価償却率"/>
        <xdr:cNvSpPr txBox="1"/>
      </xdr:nvSpPr>
      <xdr:spPr>
        <a:xfrm>
          <a:off x="14389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422" name="n_3aveValue【認定こども園・幼稚園・保育所】&#10;有形固定資産減価償却率"/>
        <xdr:cNvSpPr txBox="1"/>
      </xdr:nvSpPr>
      <xdr:spPr>
        <a:xfrm>
          <a:off x="13500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423" name="n_4aveValue【認定こども園・幼稚園・保育所】&#10;有形固定資産減価償却率"/>
        <xdr:cNvSpPr txBox="1"/>
      </xdr:nvSpPr>
      <xdr:spPr>
        <a:xfrm>
          <a:off x="12611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136089</xdr:rowOff>
    </xdr:from>
    <xdr:ext cx="405111" cy="259045"/>
    <xdr:sp macro="" textlink="">
      <xdr:nvSpPr>
        <xdr:cNvPr id="424" name="n_1mainValue【認定こども園・幼稚園・保育所】&#10;有形固定資産減価償却率"/>
        <xdr:cNvSpPr txBox="1"/>
      </xdr:nvSpPr>
      <xdr:spPr>
        <a:xfrm>
          <a:off x="15266044" y="716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54446</xdr:rowOff>
    </xdr:from>
    <xdr:ext cx="405111" cy="259045"/>
    <xdr:sp macro="" textlink="">
      <xdr:nvSpPr>
        <xdr:cNvPr id="425" name="n_2mainValue【認定こども園・幼稚園・保育所】&#10;有形固定資産減価償却率"/>
        <xdr:cNvSpPr txBox="1"/>
      </xdr:nvSpPr>
      <xdr:spPr>
        <a:xfrm>
          <a:off x="14389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163847</xdr:rowOff>
    </xdr:from>
    <xdr:ext cx="405111" cy="259045"/>
    <xdr:sp macro="" textlink="">
      <xdr:nvSpPr>
        <xdr:cNvPr id="426" name="n_3mainValue【認定こども園・幼稚園・保育所】&#10;有形固定資産減価償却率"/>
        <xdr:cNvSpPr txBox="1"/>
      </xdr:nvSpPr>
      <xdr:spPr>
        <a:xfrm>
          <a:off x="13500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48" name="直線コネクタ 447"/>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9"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50" name="直線コネクタ 449"/>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51" name="【認定こども園・幼稚園・保育所】&#10;一人当たり面積最大値テキスト"/>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52" name="直線コネクタ 451"/>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47261</xdr:rowOff>
    </xdr:from>
    <xdr:ext cx="469744" cy="259045"/>
    <xdr:sp macro="" textlink="">
      <xdr:nvSpPr>
        <xdr:cNvPr id="453" name="【認定こども園・幼稚園・保育所】&#10;一人当たり面積平均値テキスト"/>
        <xdr:cNvSpPr txBox="1"/>
      </xdr:nvSpPr>
      <xdr:spPr>
        <a:xfrm>
          <a:off x="22199600" y="673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54" name="フローチャート: 判断 453"/>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55" name="フローチャート: 判断 454"/>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56" name="フローチャート: 判断 455"/>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57" name="フローチャート: 判断 456"/>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58" name="フローチャート: 判断 457"/>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64" name="楕円 463"/>
        <xdr:cNvSpPr/>
      </xdr:nvSpPr>
      <xdr:spPr>
        <a:xfrm>
          <a:off x="22110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151147</xdr:rowOff>
    </xdr:from>
    <xdr:ext cx="469744" cy="259045"/>
    <xdr:sp macro="" textlink="">
      <xdr:nvSpPr>
        <xdr:cNvPr id="465" name="【認定こども園・幼稚園・保育所】&#10;一人当たり面積該当値テキスト"/>
        <xdr:cNvSpPr txBox="1"/>
      </xdr:nvSpPr>
      <xdr:spPr>
        <a:xfrm>
          <a:off x="221996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132842</xdr:rowOff>
    </xdr:from>
    <xdr:to>
      <xdr:col>112</xdr:col>
      <xdr:colOff>38100</xdr:colOff>
      <xdr:row>38</xdr:row>
      <xdr:rowOff>62992</xdr:rowOff>
    </xdr:to>
    <xdr:sp macro="" textlink="">
      <xdr:nvSpPr>
        <xdr:cNvPr id="466" name="楕円 465"/>
        <xdr:cNvSpPr/>
      </xdr:nvSpPr>
      <xdr:spPr>
        <a:xfrm>
          <a:off x="21272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xdr:rowOff>
    </xdr:from>
    <xdr:to>
      <xdr:col>116</xdr:col>
      <xdr:colOff>63500</xdr:colOff>
      <xdr:row>38</xdr:row>
      <xdr:rowOff>12192</xdr:rowOff>
    </xdr:to>
    <xdr:cxnSp macro="">
      <xdr:nvCxnSpPr>
        <xdr:cNvPr id="467" name="直線コネクタ 466"/>
        <xdr:cNvCxnSpPr/>
      </xdr:nvCxnSpPr>
      <xdr:spPr>
        <a:xfrm flipV="1">
          <a:off x="21323300" y="65227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155702</xdr:rowOff>
    </xdr:from>
    <xdr:to>
      <xdr:col>107</xdr:col>
      <xdr:colOff>101600</xdr:colOff>
      <xdr:row>38</xdr:row>
      <xdr:rowOff>85852</xdr:rowOff>
    </xdr:to>
    <xdr:sp macro="" textlink="">
      <xdr:nvSpPr>
        <xdr:cNvPr id="468" name="楕円 467"/>
        <xdr:cNvSpPr/>
      </xdr:nvSpPr>
      <xdr:spPr>
        <a:xfrm>
          <a:off x="20383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12192</xdr:rowOff>
    </xdr:from>
    <xdr:to>
      <xdr:col>111</xdr:col>
      <xdr:colOff>177800</xdr:colOff>
      <xdr:row>38</xdr:row>
      <xdr:rowOff>35052</xdr:rowOff>
    </xdr:to>
    <xdr:cxnSp macro="">
      <xdr:nvCxnSpPr>
        <xdr:cNvPr id="469" name="直線コネクタ 468"/>
        <xdr:cNvCxnSpPr/>
      </xdr:nvCxnSpPr>
      <xdr:spPr>
        <a:xfrm flipV="1">
          <a:off x="20434300" y="65272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160274</xdr:rowOff>
    </xdr:from>
    <xdr:to>
      <xdr:col>102</xdr:col>
      <xdr:colOff>165100</xdr:colOff>
      <xdr:row>38</xdr:row>
      <xdr:rowOff>90424</xdr:rowOff>
    </xdr:to>
    <xdr:sp macro="" textlink="">
      <xdr:nvSpPr>
        <xdr:cNvPr id="470" name="楕円 469"/>
        <xdr:cNvSpPr/>
      </xdr:nvSpPr>
      <xdr:spPr>
        <a:xfrm>
          <a:off x="19494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35052</xdr:rowOff>
    </xdr:from>
    <xdr:to>
      <xdr:col>107</xdr:col>
      <xdr:colOff>50800</xdr:colOff>
      <xdr:row>38</xdr:row>
      <xdr:rowOff>39624</xdr:rowOff>
    </xdr:to>
    <xdr:cxnSp macro="">
      <xdr:nvCxnSpPr>
        <xdr:cNvPr id="471" name="直線コネクタ 470"/>
        <xdr:cNvCxnSpPr/>
      </xdr:nvCxnSpPr>
      <xdr:spPr>
        <a:xfrm flipV="1">
          <a:off x="19545300" y="6550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170705</xdr:rowOff>
    </xdr:from>
    <xdr:ext cx="469744" cy="259045"/>
    <xdr:sp macro="" textlink="">
      <xdr:nvSpPr>
        <xdr:cNvPr id="472" name="n_1aveValue【認定こども園・幼稚園・保育所】&#10;一人当たり面積"/>
        <xdr:cNvSpPr txBox="1"/>
      </xdr:nvSpPr>
      <xdr:spPr>
        <a:xfrm>
          <a:off x="21075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143273</xdr:rowOff>
    </xdr:from>
    <xdr:ext cx="469744" cy="259045"/>
    <xdr:sp macro="" textlink="">
      <xdr:nvSpPr>
        <xdr:cNvPr id="473" name="n_2aveValue【認定こども園・幼稚園・保育所】&#10;一人当たり面積"/>
        <xdr:cNvSpPr txBox="1"/>
      </xdr:nvSpPr>
      <xdr:spPr>
        <a:xfrm>
          <a:off x="20199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474" name="n_3aveValue【認定こども園・幼稚園・保育所】&#10;一人当たり面積"/>
        <xdr:cNvSpPr txBox="1"/>
      </xdr:nvSpPr>
      <xdr:spPr>
        <a:xfrm>
          <a:off x="19310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475" name="n_4aveValue【認定こども園・幼稚園・保育所】&#10;一人当たり面積"/>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79519</xdr:rowOff>
    </xdr:from>
    <xdr:ext cx="469744" cy="259045"/>
    <xdr:sp macro="" textlink="">
      <xdr:nvSpPr>
        <xdr:cNvPr id="476" name="n_1mainValue【認定こども園・幼稚園・保育所】&#10;一人当たり面積"/>
        <xdr:cNvSpPr txBox="1"/>
      </xdr:nvSpPr>
      <xdr:spPr>
        <a:xfrm>
          <a:off x="210757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102379</xdr:rowOff>
    </xdr:from>
    <xdr:ext cx="469744" cy="259045"/>
    <xdr:sp macro="" textlink="">
      <xdr:nvSpPr>
        <xdr:cNvPr id="477" name="n_2mainValue【認定こども園・幼稚園・保育所】&#10;一人当たり面積"/>
        <xdr:cNvSpPr txBox="1"/>
      </xdr:nvSpPr>
      <xdr:spPr>
        <a:xfrm>
          <a:off x="20199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106951</xdr:rowOff>
    </xdr:from>
    <xdr:ext cx="469744" cy="259045"/>
    <xdr:sp macro="" textlink="">
      <xdr:nvSpPr>
        <xdr:cNvPr id="478" name="n_3mainValue【認定こども園・幼稚園・保育所】&#10;一人当たり面積"/>
        <xdr:cNvSpPr txBox="1"/>
      </xdr:nvSpPr>
      <xdr:spPr>
        <a:xfrm>
          <a:off x="1931042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0" name="直線コネクタ 4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1" name="テキスト ボックス 49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2" name="直線コネクタ 4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3" name="テキスト ボックス 4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4" name="直線コネクタ 4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5" name="テキスト ボックス 4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6" name="直線コネクタ 4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7" name="テキスト ボックス 4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8" name="直線コネクタ 4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9" name="テキスト ボックス 4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0" name="直線コネクタ 4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1" name="テキスト ボックス 50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05" name="直線コネクタ 504"/>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06"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07" name="直線コネクタ 506"/>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08" name="【学校施設】&#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09" name="直線コネクタ 508"/>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118671</xdr:rowOff>
    </xdr:from>
    <xdr:ext cx="405111" cy="259045"/>
    <xdr:sp macro="" textlink="">
      <xdr:nvSpPr>
        <xdr:cNvPr id="510" name="【学校施設】&#10;有形固定資産減価償却率平均値テキスト"/>
        <xdr:cNvSpPr txBox="1"/>
      </xdr:nvSpPr>
      <xdr:spPr>
        <a:xfrm>
          <a:off x="16357600" y="1023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11" name="フローチャート: 判断 510"/>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12" name="フローチャート: 判断 511"/>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13" name="フローチャート: 判断 512"/>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14" name="フローチャート: 判断 513"/>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15" name="フローチャート: 判断 514"/>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71665</xdr:rowOff>
    </xdr:from>
    <xdr:to>
      <xdr:col>85</xdr:col>
      <xdr:colOff>177800</xdr:colOff>
      <xdr:row>60</xdr:row>
      <xdr:rowOff>1815</xdr:rowOff>
    </xdr:to>
    <xdr:sp macro="" textlink="">
      <xdr:nvSpPr>
        <xdr:cNvPr id="521" name="楕円 520"/>
        <xdr:cNvSpPr/>
      </xdr:nvSpPr>
      <xdr:spPr>
        <a:xfrm>
          <a:off x="16268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94542</xdr:rowOff>
    </xdr:from>
    <xdr:ext cx="405111" cy="259045"/>
    <xdr:sp macro="" textlink="">
      <xdr:nvSpPr>
        <xdr:cNvPr id="522" name="【学校施設】&#10;有形固定資産減価償却率該当値テキスト"/>
        <xdr:cNvSpPr txBox="1"/>
      </xdr:nvSpPr>
      <xdr:spPr>
        <a:xfrm>
          <a:off x="16357600" y="1003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171269</xdr:rowOff>
    </xdr:from>
    <xdr:to>
      <xdr:col>81</xdr:col>
      <xdr:colOff>101600</xdr:colOff>
      <xdr:row>59</xdr:row>
      <xdr:rowOff>101419</xdr:rowOff>
    </xdr:to>
    <xdr:sp macro="" textlink="">
      <xdr:nvSpPr>
        <xdr:cNvPr id="523" name="楕円 522"/>
        <xdr:cNvSpPr/>
      </xdr:nvSpPr>
      <xdr:spPr>
        <a:xfrm>
          <a:off x="15430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50619</xdr:rowOff>
    </xdr:from>
    <xdr:to>
      <xdr:col>85</xdr:col>
      <xdr:colOff>127000</xdr:colOff>
      <xdr:row>59</xdr:row>
      <xdr:rowOff>122465</xdr:rowOff>
    </xdr:to>
    <xdr:cxnSp macro="">
      <xdr:nvCxnSpPr>
        <xdr:cNvPr id="524" name="直線コネクタ 523"/>
        <xdr:cNvCxnSpPr/>
      </xdr:nvCxnSpPr>
      <xdr:spPr>
        <a:xfrm>
          <a:off x="15481300" y="10166169"/>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99423</xdr:rowOff>
    </xdr:from>
    <xdr:to>
      <xdr:col>76</xdr:col>
      <xdr:colOff>165100</xdr:colOff>
      <xdr:row>59</xdr:row>
      <xdr:rowOff>29573</xdr:rowOff>
    </xdr:to>
    <xdr:sp macro="" textlink="">
      <xdr:nvSpPr>
        <xdr:cNvPr id="525" name="楕円 524"/>
        <xdr:cNvSpPr/>
      </xdr:nvSpPr>
      <xdr:spPr>
        <a:xfrm>
          <a:off x="14541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150223</xdr:rowOff>
    </xdr:from>
    <xdr:to>
      <xdr:col>81</xdr:col>
      <xdr:colOff>50800</xdr:colOff>
      <xdr:row>59</xdr:row>
      <xdr:rowOff>50619</xdr:rowOff>
    </xdr:to>
    <xdr:cxnSp macro="">
      <xdr:nvCxnSpPr>
        <xdr:cNvPr id="526" name="直線コネクタ 525"/>
        <xdr:cNvCxnSpPr/>
      </xdr:nvCxnSpPr>
      <xdr:spPr>
        <a:xfrm>
          <a:off x="14592300" y="100943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24312</xdr:rowOff>
    </xdr:from>
    <xdr:to>
      <xdr:col>72</xdr:col>
      <xdr:colOff>38100</xdr:colOff>
      <xdr:row>58</xdr:row>
      <xdr:rowOff>125912</xdr:rowOff>
    </xdr:to>
    <xdr:sp macro="" textlink="">
      <xdr:nvSpPr>
        <xdr:cNvPr id="527" name="楕円 526"/>
        <xdr:cNvSpPr/>
      </xdr:nvSpPr>
      <xdr:spPr>
        <a:xfrm>
          <a:off x="13652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75112</xdr:rowOff>
    </xdr:from>
    <xdr:to>
      <xdr:col>76</xdr:col>
      <xdr:colOff>114300</xdr:colOff>
      <xdr:row>58</xdr:row>
      <xdr:rowOff>150223</xdr:rowOff>
    </xdr:to>
    <xdr:cxnSp macro="">
      <xdr:nvCxnSpPr>
        <xdr:cNvPr id="528" name="直線コネクタ 527"/>
        <xdr:cNvCxnSpPr/>
      </xdr:nvCxnSpPr>
      <xdr:spPr>
        <a:xfrm>
          <a:off x="13703300" y="1001921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529" name="n_1aveValue【学校施設】&#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30" name="n_2ave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531" name="n_3aveValue【学校施設】&#10;有形固定資産減価償却率"/>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32" name="n_4aveValue【学校施設】&#10;有形固定資産減価償却率"/>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117946</xdr:rowOff>
    </xdr:from>
    <xdr:ext cx="405111" cy="259045"/>
    <xdr:sp macro="" textlink="">
      <xdr:nvSpPr>
        <xdr:cNvPr id="533" name="n_1mainValue【学校施設】&#10;有形固定資産減価償却率"/>
        <xdr:cNvSpPr txBox="1"/>
      </xdr:nvSpPr>
      <xdr:spPr>
        <a:xfrm>
          <a:off x="15266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46100</xdr:rowOff>
    </xdr:from>
    <xdr:ext cx="405111" cy="259045"/>
    <xdr:sp macro="" textlink="">
      <xdr:nvSpPr>
        <xdr:cNvPr id="534" name="n_2mainValue【学校施設】&#10;有形固定資産減価償却率"/>
        <xdr:cNvSpPr txBox="1"/>
      </xdr:nvSpPr>
      <xdr:spPr>
        <a:xfrm>
          <a:off x="14389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142439</xdr:rowOff>
    </xdr:from>
    <xdr:ext cx="405111" cy="259045"/>
    <xdr:sp macro="" textlink="">
      <xdr:nvSpPr>
        <xdr:cNvPr id="535" name="n_3mainValue【学校施設】&#10;有形固定資産減価償却率"/>
        <xdr:cNvSpPr txBox="1"/>
      </xdr:nvSpPr>
      <xdr:spPr>
        <a:xfrm>
          <a:off x="13500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7" name="直線コネクタ 54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8" name="テキスト ボックス 54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9" name="直線コネクタ 54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0" name="テキスト ボックス 54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1" name="直線コネクタ 55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2" name="テキスト ボックス 55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3" name="直線コネクタ 55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4" name="テキスト ボックス 55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5" name="直線コネクタ 55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6" name="テキスト ボックス 55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60" name="直線コネクタ 559"/>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61" name="【学校施設】&#10;一人当たり面積最小値テキスト"/>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62" name="直線コネクタ 561"/>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63" name="【学校施設】&#10;一人当たり面積最大値テキスト"/>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64" name="直線コネクタ 563"/>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29227</xdr:rowOff>
    </xdr:from>
    <xdr:ext cx="469744" cy="259045"/>
    <xdr:sp macro="" textlink="">
      <xdr:nvSpPr>
        <xdr:cNvPr id="565" name="【学校施設】&#10;一人当たり面積平均値テキスト"/>
        <xdr:cNvSpPr txBox="1"/>
      </xdr:nvSpPr>
      <xdr:spPr>
        <a:xfrm>
          <a:off x="22199600" y="1048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66" name="フローチャート: 判断 565"/>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67" name="フローチャート: 判断 566"/>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68" name="フローチャート: 判断 567"/>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69" name="フローチャート: 判断 568"/>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70" name="フローチャート: 判断 569"/>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38100</xdr:rowOff>
    </xdr:from>
    <xdr:to>
      <xdr:col>116</xdr:col>
      <xdr:colOff>114300</xdr:colOff>
      <xdr:row>61</xdr:row>
      <xdr:rowOff>139700</xdr:rowOff>
    </xdr:to>
    <xdr:sp macro="" textlink="">
      <xdr:nvSpPr>
        <xdr:cNvPr id="576" name="楕円 575"/>
        <xdr:cNvSpPr/>
      </xdr:nvSpPr>
      <xdr:spPr>
        <a:xfrm>
          <a:off x="221107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60977</xdr:rowOff>
    </xdr:from>
    <xdr:ext cx="469744" cy="259045"/>
    <xdr:sp macro="" textlink="">
      <xdr:nvSpPr>
        <xdr:cNvPr id="577" name="【学校施設】&#10;一人当たり面積該当値テキスト"/>
        <xdr:cNvSpPr txBox="1"/>
      </xdr:nvSpPr>
      <xdr:spPr>
        <a:xfrm>
          <a:off x="22199600" y="103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48260</xdr:rowOff>
    </xdr:from>
    <xdr:to>
      <xdr:col>112</xdr:col>
      <xdr:colOff>38100</xdr:colOff>
      <xdr:row>61</xdr:row>
      <xdr:rowOff>149860</xdr:rowOff>
    </xdr:to>
    <xdr:sp macro="" textlink="">
      <xdr:nvSpPr>
        <xdr:cNvPr id="578" name="楕円 577"/>
        <xdr:cNvSpPr/>
      </xdr:nvSpPr>
      <xdr:spPr>
        <a:xfrm>
          <a:off x="21272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88900</xdr:rowOff>
    </xdr:from>
    <xdr:to>
      <xdr:col>116</xdr:col>
      <xdr:colOff>63500</xdr:colOff>
      <xdr:row>61</xdr:row>
      <xdr:rowOff>99060</xdr:rowOff>
    </xdr:to>
    <xdr:cxnSp macro="">
      <xdr:nvCxnSpPr>
        <xdr:cNvPr id="579" name="直線コネクタ 578"/>
        <xdr:cNvCxnSpPr/>
      </xdr:nvCxnSpPr>
      <xdr:spPr>
        <a:xfrm flipV="1">
          <a:off x="21323300" y="1054735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68580</xdr:rowOff>
    </xdr:from>
    <xdr:to>
      <xdr:col>107</xdr:col>
      <xdr:colOff>101600</xdr:colOff>
      <xdr:row>61</xdr:row>
      <xdr:rowOff>170180</xdr:rowOff>
    </xdr:to>
    <xdr:sp macro="" textlink="">
      <xdr:nvSpPr>
        <xdr:cNvPr id="580" name="楕円 579"/>
        <xdr:cNvSpPr/>
      </xdr:nvSpPr>
      <xdr:spPr>
        <a:xfrm>
          <a:off x="203835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99060</xdr:rowOff>
    </xdr:from>
    <xdr:to>
      <xdr:col>111</xdr:col>
      <xdr:colOff>177800</xdr:colOff>
      <xdr:row>61</xdr:row>
      <xdr:rowOff>119380</xdr:rowOff>
    </xdr:to>
    <xdr:cxnSp macro="">
      <xdr:nvCxnSpPr>
        <xdr:cNvPr id="581" name="直線コネクタ 580"/>
        <xdr:cNvCxnSpPr/>
      </xdr:nvCxnSpPr>
      <xdr:spPr>
        <a:xfrm flipV="1">
          <a:off x="20434300" y="1055751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77470</xdr:rowOff>
    </xdr:from>
    <xdr:to>
      <xdr:col>102</xdr:col>
      <xdr:colOff>165100</xdr:colOff>
      <xdr:row>62</xdr:row>
      <xdr:rowOff>7620</xdr:rowOff>
    </xdr:to>
    <xdr:sp macro="" textlink="">
      <xdr:nvSpPr>
        <xdr:cNvPr id="582" name="楕円 581"/>
        <xdr:cNvSpPr/>
      </xdr:nvSpPr>
      <xdr:spPr>
        <a:xfrm>
          <a:off x="19494500" y="105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119380</xdr:rowOff>
    </xdr:from>
    <xdr:to>
      <xdr:col>107</xdr:col>
      <xdr:colOff>50800</xdr:colOff>
      <xdr:row>61</xdr:row>
      <xdr:rowOff>128270</xdr:rowOff>
    </xdr:to>
    <xdr:cxnSp macro="">
      <xdr:nvCxnSpPr>
        <xdr:cNvPr id="583" name="直線コネクタ 582"/>
        <xdr:cNvCxnSpPr/>
      </xdr:nvCxnSpPr>
      <xdr:spPr>
        <a:xfrm flipV="1">
          <a:off x="19545300" y="105778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584" name="n_1ave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585" name="n_2aveValue【学校施設】&#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586" name="n_3aveValue【学校施設】&#10;一人当たり面積"/>
        <xdr:cNvSpPr txBox="1"/>
      </xdr:nvSpPr>
      <xdr:spPr>
        <a:xfrm>
          <a:off x="19310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587" name="n_4aveValue【学校施設】&#10;一人当たり面積"/>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140987</xdr:rowOff>
    </xdr:from>
    <xdr:ext cx="469744" cy="259045"/>
    <xdr:sp macro="" textlink="">
      <xdr:nvSpPr>
        <xdr:cNvPr id="588" name="n_1mainValue【学校施設】&#10;一人当たり面積"/>
        <xdr:cNvSpPr txBox="1"/>
      </xdr:nvSpPr>
      <xdr:spPr>
        <a:xfrm>
          <a:off x="210757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161307</xdr:rowOff>
    </xdr:from>
    <xdr:ext cx="469744" cy="259045"/>
    <xdr:sp macro="" textlink="">
      <xdr:nvSpPr>
        <xdr:cNvPr id="589" name="n_2mainValue【学校施設】&#10;一人当たり面積"/>
        <xdr:cNvSpPr txBox="1"/>
      </xdr:nvSpPr>
      <xdr:spPr>
        <a:xfrm>
          <a:off x="20199427" y="1061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170197</xdr:rowOff>
    </xdr:from>
    <xdr:ext cx="469744" cy="259045"/>
    <xdr:sp macro="" textlink="">
      <xdr:nvSpPr>
        <xdr:cNvPr id="590" name="n_3mainValue【学校施設】&#10;一人当たり面積"/>
        <xdr:cNvSpPr txBox="1"/>
      </xdr:nvSpPr>
      <xdr:spPr>
        <a:xfrm>
          <a:off x="19310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7" name="テキスト ボックス 6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8" name="直線コネクタ 61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19" name="テキスト ボックス 61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0" name="直線コネクタ 61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1" name="テキスト ボックス 62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2" name="直線コネクタ 62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3" name="テキスト ボックス 62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4" name="直線コネクタ 62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5" name="テキスト ボックス 62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7" name="テキスト ボックス 62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629" name="直線コネクタ 628"/>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630" name="【公民館】&#10;有形固定資産減価償却率最小値テキスト"/>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631" name="直線コネクタ 630"/>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632" name="【公民館】&#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33" name="直線コネクタ 632"/>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80281</xdr:rowOff>
    </xdr:from>
    <xdr:ext cx="405111" cy="259045"/>
    <xdr:sp macro="" textlink="">
      <xdr:nvSpPr>
        <xdr:cNvPr id="634" name="【公民館】&#10;有形固定資産減価償却率平均値テキスト"/>
        <xdr:cNvSpPr txBox="1"/>
      </xdr:nvSpPr>
      <xdr:spPr>
        <a:xfrm>
          <a:off x="16357600" y="17739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635" name="フローチャート: 判断 634"/>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636" name="フローチャート: 判断 635"/>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637" name="フローチャート: 判断 636"/>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38" name="フローチャート: 判断 637"/>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639" name="フローチャート: 判断 638"/>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164846</xdr:rowOff>
    </xdr:from>
    <xdr:to>
      <xdr:col>85</xdr:col>
      <xdr:colOff>177800</xdr:colOff>
      <xdr:row>105</xdr:row>
      <xdr:rowOff>94996</xdr:rowOff>
    </xdr:to>
    <xdr:sp macro="" textlink="">
      <xdr:nvSpPr>
        <xdr:cNvPr id="645" name="楕円 644"/>
        <xdr:cNvSpPr/>
      </xdr:nvSpPr>
      <xdr:spPr>
        <a:xfrm>
          <a:off x="162687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143273</xdr:rowOff>
    </xdr:from>
    <xdr:ext cx="405111" cy="259045"/>
    <xdr:sp macro="" textlink="">
      <xdr:nvSpPr>
        <xdr:cNvPr id="646" name="【公民館】&#10;有形固定資産減価償却率該当値テキスト"/>
        <xdr:cNvSpPr txBox="1"/>
      </xdr:nvSpPr>
      <xdr:spPr>
        <a:xfrm>
          <a:off x="16357600" y="1797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125985</xdr:rowOff>
    </xdr:from>
    <xdr:to>
      <xdr:col>81</xdr:col>
      <xdr:colOff>101600</xdr:colOff>
      <xdr:row>105</xdr:row>
      <xdr:rowOff>56135</xdr:rowOff>
    </xdr:to>
    <xdr:sp macro="" textlink="">
      <xdr:nvSpPr>
        <xdr:cNvPr id="647" name="楕円 646"/>
        <xdr:cNvSpPr/>
      </xdr:nvSpPr>
      <xdr:spPr>
        <a:xfrm>
          <a:off x="15430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5335</xdr:rowOff>
    </xdr:from>
    <xdr:to>
      <xdr:col>85</xdr:col>
      <xdr:colOff>127000</xdr:colOff>
      <xdr:row>105</xdr:row>
      <xdr:rowOff>44196</xdr:rowOff>
    </xdr:to>
    <xdr:cxnSp macro="">
      <xdr:nvCxnSpPr>
        <xdr:cNvPr id="648" name="直線コネクタ 647"/>
        <xdr:cNvCxnSpPr/>
      </xdr:nvCxnSpPr>
      <xdr:spPr>
        <a:xfrm>
          <a:off x="15481300" y="18007585"/>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84837</xdr:rowOff>
    </xdr:from>
    <xdr:to>
      <xdr:col>76</xdr:col>
      <xdr:colOff>165100</xdr:colOff>
      <xdr:row>105</xdr:row>
      <xdr:rowOff>14987</xdr:rowOff>
    </xdr:to>
    <xdr:sp macro="" textlink="">
      <xdr:nvSpPr>
        <xdr:cNvPr id="649" name="楕円 648"/>
        <xdr:cNvSpPr/>
      </xdr:nvSpPr>
      <xdr:spPr>
        <a:xfrm>
          <a:off x="14541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135637</xdr:rowOff>
    </xdr:from>
    <xdr:to>
      <xdr:col>81</xdr:col>
      <xdr:colOff>50800</xdr:colOff>
      <xdr:row>105</xdr:row>
      <xdr:rowOff>5335</xdr:rowOff>
    </xdr:to>
    <xdr:cxnSp macro="">
      <xdr:nvCxnSpPr>
        <xdr:cNvPr id="650" name="直線コネクタ 649"/>
        <xdr:cNvCxnSpPr/>
      </xdr:nvCxnSpPr>
      <xdr:spPr>
        <a:xfrm>
          <a:off x="14592300" y="179664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651" name="楕円 650"/>
        <xdr:cNvSpPr/>
      </xdr:nvSpPr>
      <xdr:spPr>
        <a:xfrm>
          <a:off x="13652500" y="1787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92202</xdr:rowOff>
    </xdr:from>
    <xdr:to>
      <xdr:col>76</xdr:col>
      <xdr:colOff>114300</xdr:colOff>
      <xdr:row>104</xdr:row>
      <xdr:rowOff>135637</xdr:rowOff>
    </xdr:to>
    <xdr:cxnSp macro="">
      <xdr:nvCxnSpPr>
        <xdr:cNvPr id="652" name="直線コネクタ 651"/>
        <xdr:cNvCxnSpPr/>
      </xdr:nvCxnSpPr>
      <xdr:spPr>
        <a:xfrm>
          <a:off x="13703300" y="17923002"/>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653" name="n_1aveValue【公民館】&#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134383</xdr:rowOff>
    </xdr:from>
    <xdr:ext cx="405111" cy="259045"/>
    <xdr:sp macro="" textlink="">
      <xdr:nvSpPr>
        <xdr:cNvPr id="654" name="n_2aveValue【公民館】&#10;有形固定資産減価償却率"/>
        <xdr:cNvSpPr txBox="1"/>
      </xdr:nvSpPr>
      <xdr:spPr>
        <a:xfrm>
          <a:off x="14389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655"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61231</xdr:rowOff>
    </xdr:from>
    <xdr:ext cx="405111" cy="259045"/>
    <xdr:sp macro="" textlink="">
      <xdr:nvSpPr>
        <xdr:cNvPr id="656" name="n_4aveValue【公民館】&#10;有形固定資産減価償却率"/>
        <xdr:cNvSpPr txBox="1"/>
      </xdr:nvSpPr>
      <xdr:spPr>
        <a:xfrm>
          <a:off x="12611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47262</xdr:rowOff>
    </xdr:from>
    <xdr:ext cx="405111" cy="259045"/>
    <xdr:sp macro="" textlink="">
      <xdr:nvSpPr>
        <xdr:cNvPr id="657" name="n_1mainValue【公民館】&#10;有形固定資産減価償却率"/>
        <xdr:cNvSpPr txBox="1"/>
      </xdr:nvSpPr>
      <xdr:spPr>
        <a:xfrm>
          <a:off x="15266044"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6114</xdr:rowOff>
    </xdr:from>
    <xdr:ext cx="405111" cy="259045"/>
    <xdr:sp macro="" textlink="">
      <xdr:nvSpPr>
        <xdr:cNvPr id="658" name="n_2mainValue【公民館】&#10;有形固定資産減価償却率"/>
        <xdr:cNvSpPr txBox="1"/>
      </xdr:nvSpPr>
      <xdr:spPr>
        <a:xfrm>
          <a:off x="14389744" y="180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134129</xdr:rowOff>
    </xdr:from>
    <xdr:ext cx="405111" cy="259045"/>
    <xdr:sp macro="" textlink="">
      <xdr:nvSpPr>
        <xdr:cNvPr id="659" name="n_3mainValue【公民館】&#10;有形固定資産減価償却率"/>
        <xdr:cNvSpPr txBox="1"/>
      </xdr:nvSpPr>
      <xdr:spPr>
        <a:xfrm>
          <a:off x="135007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0" name="テキスト ボックス 66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71" name="直線コネクタ 6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2" name="テキスト ボックス 6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3" name="直線コネクタ 6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4" name="テキスト ボックス 6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5" name="直線コネクタ 6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6" name="テキスト ボックス 6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7" name="直線コネクタ 6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8" name="テキスト ボックス 6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9" name="直線コネクタ 6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0" name="テキスト ボックス 6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1" name="直線コネクタ 6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2" name="テキスト ボックス 6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686" name="直線コネクタ 685"/>
        <xdr:cNvCxnSpPr/>
      </xdr:nvCxnSpPr>
      <xdr:spPr>
        <a:xfrm flipV="1">
          <a:off x="221608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687" name="【公民館】&#10;一人当たり面積最小値テキスト"/>
        <xdr:cNvSpPr txBox="1"/>
      </xdr:nvSpPr>
      <xdr:spPr>
        <a:xfrm>
          <a:off x="221996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688" name="直線コネクタ 687"/>
        <xdr:cNvCxnSpPr/>
      </xdr:nvCxnSpPr>
      <xdr:spPr>
        <a:xfrm>
          <a:off x="22072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689" name="【公民館】&#10;一人当たり面積最大値テキスト"/>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690" name="直線コネクタ 689"/>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127198</xdr:rowOff>
    </xdr:from>
    <xdr:ext cx="469744" cy="259045"/>
    <xdr:sp macro="" textlink="">
      <xdr:nvSpPr>
        <xdr:cNvPr id="691" name="【公民館】&#10;一人当たり面積平均値テキスト"/>
        <xdr:cNvSpPr txBox="1"/>
      </xdr:nvSpPr>
      <xdr:spPr>
        <a:xfrm>
          <a:off x="22199600" y="1795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692" name="フローチャート: 判断 691"/>
        <xdr:cNvSpPr/>
      </xdr:nvSpPr>
      <xdr:spPr>
        <a:xfrm>
          <a:off x="221107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693" name="フローチャート: 判断 692"/>
        <xdr:cNvSpPr/>
      </xdr:nvSpPr>
      <xdr:spPr>
        <a:xfrm>
          <a:off x="21272500" y="1812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694" name="フローチャート: 判断 693"/>
        <xdr:cNvSpPr/>
      </xdr:nvSpPr>
      <xdr:spPr>
        <a:xfrm>
          <a:off x="20383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695" name="フローチャート: 判断 694"/>
        <xdr:cNvSpPr/>
      </xdr:nvSpPr>
      <xdr:spPr>
        <a:xfrm>
          <a:off x="1949450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696" name="フローチャート: 判断 695"/>
        <xdr:cNvSpPr/>
      </xdr:nvSpPr>
      <xdr:spPr>
        <a:xfrm>
          <a:off x="18605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02" name="楕円 701"/>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703" name="【公民館】&#10;一人当たり面積該当値テキスト"/>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704" name="楕円 703"/>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19050</xdr:rowOff>
    </xdr:to>
    <xdr:cxnSp macro="">
      <xdr:nvCxnSpPr>
        <xdr:cNvPr id="705" name="直線コネクタ 704"/>
        <xdr:cNvCxnSpPr/>
      </xdr:nvCxnSpPr>
      <xdr:spPr>
        <a:xfrm>
          <a:off x="21323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150586</xdr:rowOff>
    </xdr:from>
    <xdr:to>
      <xdr:col>107</xdr:col>
      <xdr:colOff>101600</xdr:colOff>
      <xdr:row>107</xdr:row>
      <xdr:rowOff>80736</xdr:rowOff>
    </xdr:to>
    <xdr:sp macro="" textlink="">
      <xdr:nvSpPr>
        <xdr:cNvPr id="706" name="楕円 705"/>
        <xdr:cNvSpPr/>
      </xdr:nvSpPr>
      <xdr:spPr>
        <a:xfrm>
          <a:off x="20383500" y="183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29936</xdr:rowOff>
    </xdr:to>
    <xdr:cxnSp macro="">
      <xdr:nvCxnSpPr>
        <xdr:cNvPr id="707" name="直線コネクタ 706"/>
        <xdr:cNvCxnSpPr/>
      </xdr:nvCxnSpPr>
      <xdr:spPr>
        <a:xfrm flipV="1">
          <a:off x="20434300" y="183642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150586</xdr:rowOff>
    </xdr:from>
    <xdr:to>
      <xdr:col>102</xdr:col>
      <xdr:colOff>165100</xdr:colOff>
      <xdr:row>107</xdr:row>
      <xdr:rowOff>80736</xdr:rowOff>
    </xdr:to>
    <xdr:sp macro="" textlink="">
      <xdr:nvSpPr>
        <xdr:cNvPr id="708" name="楕円 707"/>
        <xdr:cNvSpPr/>
      </xdr:nvSpPr>
      <xdr:spPr>
        <a:xfrm>
          <a:off x="19494500" y="183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29936</xdr:rowOff>
    </xdr:from>
    <xdr:to>
      <xdr:col>107</xdr:col>
      <xdr:colOff>50800</xdr:colOff>
      <xdr:row>107</xdr:row>
      <xdr:rowOff>29936</xdr:rowOff>
    </xdr:to>
    <xdr:cxnSp macro="">
      <xdr:nvCxnSpPr>
        <xdr:cNvPr id="709" name="直線コネクタ 708"/>
        <xdr:cNvCxnSpPr/>
      </xdr:nvCxnSpPr>
      <xdr:spPr>
        <a:xfrm>
          <a:off x="19545300" y="18375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72770</xdr:rowOff>
    </xdr:from>
    <xdr:ext cx="469744" cy="259045"/>
    <xdr:sp macro="" textlink="">
      <xdr:nvSpPr>
        <xdr:cNvPr id="710" name="n_1aveValue【公民館】&#10;一人当たり面積"/>
        <xdr:cNvSpPr txBox="1"/>
      </xdr:nvSpPr>
      <xdr:spPr>
        <a:xfrm>
          <a:off x="21075727"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61884</xdr:rowOff>
    </xdr:from>
    <xdr:ext cx="469744" cy="259045"/>
    <xdr:sp macro="" textlink="">
      <xdr:nvSpPr>
        <xdr:cNvPr id="711" name="n_2aveValue【公民館】&#10;一人当たり面積"/>
        <xdr:cNvSpPr txBox="1"/>
      </xdr:nvSpPr>
      <xdr:spPr>
        <a:xfrm>
          <a:off x="20199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83656</xdr:rowOff>
    </xdr:from>
    <xdr:ext cx="469744" cy="259045"/>
    <xdr:sp macro="" textlink="">
      <xdr:nvSpPr>
        <xdr:cNvPr id="712" name="n_3aveValue【公民館】&#10;一人当たり面積"/>
        <xdr:cNvSpPr txBox="1"/>
      </xdr:nvSpPr>
      <xdr:spPr>
        <a:xfrm>
          <a:off x="19310427" y="1791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113591</xdr:rowOff>
    </xdr:from>
    <xdr:ext cx="469744" cy="259045"/>
    <xdr:sp macro="" textlink="">
      <xdr:nvSpPr>
        <xdr:cNvPr id="713" name="n_4aveValue【公民館】&#10;一人当たり面積"/>
        <xdr:cNvSpPr txBox="1"/>
      </xdr:nvSpPr>
      <xdr:spPr>
        <a:xfrm>
          <a:off x="184214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714" name="n_1mainValue【公民館】&#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71863</xdr:rowOff>
    </xdr:from>
    <xdr:ext cx="469744" cy="259045"/>
    <xdr:sp macro="" textlink="">
      <xdr:nvSpPr>
        <xdr:cNvPr id="715" name="n_2mainValue【公民館】&#10;一人当たり面積"/>
        <xdr:cNvSpPr txBox="1"/>
      </xdr:nvSpPr>
      <xdr:spPr>
        <a:xfrm>
          <a:off x="20199427"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71863</xdr:rowOff>
    </xdr:from>
    <xdr:ext cx="469744" cy="259045"/>
    <xdr:sp macro="" textlink="">
      <xdr:nvSpPr>
        <xdr:cNvPr id="716" name="n_3mainValue【公民館】&#10;一人当たり面積"/>
        <xdr:cNvSpPr txBox="1"/>
      </xdr:nvSpPr>
      <xdr:spPr>
        <a:xfrm>
          <a:off x="19310427"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値を大きく上回っている施設は、認定こども園・幼稚園・保育所、橋りょう・トンネルであり、特に、認定こども園・幼稚園・保育所に分類される施設について、幼稚園・保育所では多くの施設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これにより有形固定資産減価償却率が類似団体内平均値より高い水準となっている。また、幼稚園については建替えや改修等の判断を早期に行う必要があることから、今後は、施設の整理統合や複合化による施設規模の適正化も含めて検討を行っていく。一方で学校施設は有形固定資産減価償却率が類似団体内平均値を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194,162
191,458
72.72
75,100,887
74,604,907
299,809
42,317,854
65,671,679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25400</xdr:rowOff>
    </xdr:from>
    <xdr:to>
      <xdr:col>24</xdr:col>
      <xdr:colOff>114300</xdr:colOff>
      <xdr:row>42</xdr:row>
      <xdr:rowOff>127000</xdr:rowOff>
    </xdr:to>
    <xdr:sp macro="" textlink="">
      <xdr:nvSpPr>
        <xdr:cNvPr id="74" name="楕円 73"/>
        <xdr:cNvSpPr/>
      </xdr:nvSpPr>
      <xdr:spPr>
        <a:xfrm>
          <a:off x="45847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111777</xdr:rowOff>
    </xdr:from>
    <xdr:ext cx="405111" cy="259045"/>
    <xdr:sp macro="" textlink="">
      <xdr:nvSpPr>
        <xdr:cNvPr id="75" name="【図書館】&#10;有形固定資産減価償却率該当値テキスト"/>
        <xdr:cNvSpPr txBox="1"/>
      </xdr:nvSpPr>
      <xdr:spPr>
        <a:xfrm>
          <a:off x="4673600" y="714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160927</xdr:rowOff>
    </xdr:from>
    <xdr:to>
      <xdr:col>20</xdr:col>
      <xdr:colOff>38100</xdr:colOff>
      <xdr:row>42</xdr:row>
      <xdr:rowOff>91077</xdr:rowOff>
    </xdr:to>
    <xdr:sp macro="" textlink="">
      <xdr:nvSpPr>
        <xdr:cNvPr id="76" name="楕円 75"/>
        <xdr:cNvSpPr/>
      </xdr:nvSpPr>
      <xdr:spPr>
        <a:xfrm>
          <a:off x="3746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40277</xdr:rowOff>
    </xdr:from>
    <xdr:to>
      <xdr:col>24</xdr:col>
      <xdr:colOff>63500</xdr:colOff>
      <xdr:row>42</xdr:row>
      <xdr:rowOff>76200</xdr:rowOff>
    </xdr:to>
    <xdr:cxnSp macro="">
      <xdr:nvCxnSpPr>
        <xdr:cNvPr id="77" name="直線コネクタ 76"/>
        <xdr:cNvCxnSpPr/>
      </xdr:nvCxnSpPr>
      <xdr:spPr>
        <a:xfrm>
          <a:off x="3797300" y="72411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125004</xdr:rowOff>
    </xdr:from>
    <xdr:to>
      <xdr:col>15</xdr:col>
      <xdr:colOff>101600</xdr:colOff>
      <xdr:row>42</xdr:row>
      <xdr:rowOff>55154</xdr:rowOff>
    </xdr:to>
    <xdr:sp macro="" textlink="">
      <xdr:nvSpPr>
        <xdr:cNvPr id="78" name="楕円 77"/>
        <xdr:cNvSpPr/>
      </xdr:nvSpPr>
      <xdr:spPr>
        <a:xfrm>
          <a:off x="2857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4354</xdr:rowOff>
    </xdr:from>
    <xdr:to>
      <xdr:col>19</xdr:col>
      <xdr:colOff>177800</xdr:colOff>
      <xdr:row>42</xdr:row>
      <xdr:rowOff>40277</xdr:rowOff>
    </xdr:to>
    <xdr:cxnSp macro="">
      <xdr:nvCxnSpPr>
        <xdr:cNvPr id="79" name="直線コネクタ 78"/>
        <xdr:cNvCxnSpPr/>
      </xdr:nvCxnSpPr>
      <xdr:spPr>
        <a:xfrm>
          <a:off x="2908300" y="72052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89081</xdr:rowOff>
    </xdr:from>
    <xdr:to>
      <xdr:col>10</xdr:col>
      <xdr:colOff>165100</xdr:colOff>
      <xdr:row>42</xdr:row>
      <xdr:rowOff>19231</xdr:rowOff>
    </xdr:to>
    <xdr:sp macro="" textlink="">
      <xdr:nvSpPr>
        <xdr:cNvPr id="80" name="楕円 79"/>
        <xdr:cNvSpPr/>
      </xdr:nvSpPr>
      <xdr:spPr>
        <a:xfrm>
          <a:off x="19685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139881</xdr:rowOff>
    </xdr:from>
    <xdr:to>
      <xdr:col>15</xdr:col>
      <xdr:colOff>50800</xdr:colOff>
      <xdr:row>42</xdr:row>
      <xdr:rowOff>4354</xdr:rowOff>
    </xdr:to>
    <xdr:cxnSp macro="">
      <xdr:nvCxnSpPr>
        <xdr:cNvPr id="81" name="直線コネクタ 80"/>
        <xdr:cNvCxnSpPr/>
      </xdr:nvCxnSpPr>
      <xdr:spPr>
        <a:xfrm>
          <a:off x="2019300" y="71693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4734</xdr:rowOff>
    </xdr:from>
    <xdr:ext cx="405111" cy="259045"/>
    <xdr:sp macro="" textlink="">
      <xdr:nvSpPr>
        <xdr:cNvPr id="82" name="n_1aveValue【図書館】&#10;有形固定資産減価償却率"/>
        <xdr:cNvSpPr txBox="1"/>
      </xdr:nvSpPr>
      <xdr:spPr>
        <a:xfrm>
          <a:off x="3582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3" name="n_2aveValue【図書館】&#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4" name="n_3aveValue【図書館】&#10;有形固定資産減価償却率"/>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82204</xdr:rowOff>
    </xdr:from>
    <xdr:ext cx="405111" cy="259045"/>
    <xdr:sp macro="" textlink="">
      <xdr:nvSpPr>
        <xdr:cNvPr id="86" name="n_1mainValue【図書館】&#10;有形固定資産減価償却率"/>
        <xdr:cNvSpPr txBox="1"/>
      </xdr:nvSpPr>
      <xdr:spPr>
        <a:xfrm>
          <a:off x="35820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46281</xdr:rowOff>
    </xdr:from>
    <xdr:ext cx="405111" cy="259045"/>
    <xdr:sp macro="" textlink="">
      <xdr:nvSpPr>
        <xdr:cNvPr id="87" name="n_2mainValue【図書館】&#10;有形固定資産減価償却率"/>
        <xdr:cNvSpPr txBox="1"/>
      </xdr:nvSpPr>
      <xdr:spPr>
        <a:xfrm>
          <a:off x="2705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10358</xdr:rowOff>
    </xdr:from>
    <xdr:ext cx="405111" cy="259045"/>
    <xdr:sp macro="" textlink="">
      <xdr:nvSpPr>
        <xdr:cNvPr id="88" name="n_3mainValue【図書館】&#10;有形固定資産減価償却率"/>
        <xdr:cNvSpPr txBox="1"/>
      </xdr:nvSpPr>
      <xdr:spPr>
        <a:xfrm>
          <a:off x="1816744" y="721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0" name="直線コネクタ 109"/>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1"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2" name="直線コネクタ 111"/>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3"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4" name="直線コネクタ 113"/>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15"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6" name="フローチャート: 判断 115"/>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7" name="フローチャート: 判断 116"/>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8" name="フローチャート: 判断 117"/>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19" name="フローチャート: 判断 118"/>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0" name="フローチャート: 判断 119"/>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6" name="楕円 125"/>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66057</xdr:rowOff>
    </xdr:from>
    <xdr:ext cx="469744" cy="259045"/>
    <xdr:sp macro="" textlink="">
      <xdr:nvSpPr>
        <xdr:cNvPr id="127" name="【図書館】&#10;一人当たり面積該当値テキスト"/>
        <xdr:cNvSpPr txBox="1"/>
      </xdr:nvSpPr>
      <xdr:spPr>
        <a:xfrm>
          <a:off x="10515600" y="675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28" name="楕円 127"/>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30480</xdr:rowOff>
    </xdr:to>
    <xdr:cxnSp macro="">
      <xdr:nvCxnSpPr>
        <xdr:cNvPr id="129" name="直線コネクタ 128"/>
        <xdr:cNvCxnSpPr/>
      </xdr:nvCxnSpPr>
      <xdr:spPr>
        <a:xfrm>
          <a:off x="9639300" y="688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30" name="楕円 129"/>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30480</xdr:rowOff>
    </xdr:to>
    <xdr:cxnSp macro="">
      <xdr:nvCxnSpPr>
        <xdr:cNvPr id="131" name="直線コネクタ 130"/>
        <xdr:cNvCxnSpPr/>
      </xdr:nvCxnSpPr>
      <xdr:spPr>
        <a:xfrm>
          <a:off x="8750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2" name="楕円 131"/>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30480</xdr:rowOff>
    </xdr:to>
    <xdr:cxnSp macro="">
      <xdr:nvCxnSpPr>
        <xdr:cNvPr id="133" name="直線コネクタ 132"/>
        <xdr:cNvCxnSpPr/>
      </xdr:nvCxnSpPr>
      <xdr:spPr>
        <a:xfrm>
          <a:off x="7861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4"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35"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36" name="n_3aveValue【図書館】&#10;一人当たり面積"/>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37" name="n_4ave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38" name="n_1mainValue【図書館】&#10;一人当たり面積"/>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39" name="n_2main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0" name="n_3mainValue【図書館】&#10;一人当たり面積"/>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65" name="直線コネクタ 164"/>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6"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7" name="直線コネクタ 166"/>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68" name="【体育館・プール】&#10;有形固定資産減価償却率最大値テキスト"/>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69" name="直線コネクタ 168"/>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48277</xdr:rowOff>
    </xdr:from>
    <xdr:ext cx="405111" cy="259045"/>
    <xdr:sp macro="" textlink="">
      <xdr:nvSpPr>
        <xdr:cNvPr id="170" name="【体育館・プール】&#10;有形固定資産減価償却率平均値テキスト"/>
        <xdr:cNvSpPr txBox="1"/>
      </xdr:nvSpPr>
      <xdr:spPr>
        <a:xfrm>
          <a:off x="4673600" y="999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1" name="フローチャート: 判断 170"/>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2" name="フローチャート: 判断 171"/>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3" name="フローチャート: 判断 172"/>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4" name="フローチャート: 判断 173"/>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75" name="フローチャート: 判断 174"/>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81" name="楕円 180"/>
        <xdr:cNvSpPr/>
      </xdr:nvSpPr>
      <xdr:spPr>
        <a:xfrm>
          <a:off x="45847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108602</xdr:rowOff>
    </xdr:from>
    <xdr:ext cx="405111" cy="259045"/>
    <xdr:sp macro="" textlink="">
      <xdr:nvSpPr>
        <xdr:cNvPr id="182" name="【体育館・プール】&#10;有形固定資産減価償却率該当値テキスト"/>
        <xdr:cNvSpPr txBox="1"/>
      </xdr:nvSpPr>
      <xdr:spPr>
        <a:xfrm>
          <a:off x="4673600"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183" name="楕円 182"/>
        <xdr:cNvSpPr/>
      </xdr:nvSpPr>
      <xdr:spPr>
        <a:xfrm>
          <a:off x="3746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144780</xdr:rowOff>
    </xdr:from>
    <xdr:to>
      <xdr:col>24</xdr:col>
      <xdr:colOff>63500</xdr:colOff>
      <xdr:row>60</xdr:row>
      <xdr:rowOff>9525</xdr:rowOff>
    </xdr:to>
    <xdr:cxnSp macro="">
      <xdr:nvCxnSpPr>
        <xdr:cNvPr id="184" name="直線コネクタ 183"/>
        <xdr:cNvCxnSpPr/>
      </xdr:nvCxnSpPr>
      <xdr:spPr>
        <a:xfrm>
          <a:off x="3797300" y="102603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86360</xdr:rowOff>
    </xdr:from>
    <xdr:to>
      <xdr:col>15</xdr:col>
      <xdr:colOff>101600</xdr:colOff>
      <xdr:row>60</xdr:row>
      <xdr:rowOff>16510</xdr:rowOff>
    </xdr:to>
    <xdr:sp macro="" textlink="">
      <xdr:nvSpPr>
        <xdr:cNvPr id="185" name="楕円 184"/>
        <xdr:cNvSpPr/>
      </xdr:nvSpPr>
      <xdr:spPr>
        <a:xfrm>
          <a:off x="2857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59</xdr:row>
      <xdr:rowOff>144780</xdr:rowOff>
    </xdr:to>
    <xdr:cxnSp macro="">
      <xdr:nvCxnSpPr>
        <xdr:cNvPr id="186" name="直線コネクタ 185"/>
        <xdr:cNvCxnSpPr/>
      </xdr:nvCxnSpPr>
      <xdr:spPr>
        <a:xfrm>
          <a:off x="2908300" y="10252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87" name="楕円 186"/>
        <xdr:cNvSpPr/>
      </xdr:nvSpPr>
      <xdr:spPr>
        <a:xfrm>
          <a:off x="1968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97155</xdr:rowOff>
    </xdr:from>
    <xdr:to>
      <xdr:col>15</xdr:col>
      <xdr:colOff>50800</xdr:colOff>
      <xdr:row>59</xdr:row>
      <xdr:rowOff>137160</xdr:rowOff>
    </xdr:to>
    <xdr:cxnSp macro="">
      <xdr:nvCxnSpPr>
        <xdr:cNvPr id="188" name="直線コネクタ 187"/>
        <xdr:cNvCxnSpPr/>
      </xdr:nvCxnSpPr>
      <xdr:spPr>
        <a:xfrm>
          <a:off x="2019300" y="102127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89" name="n_1aveValue【体育館・プール】&#10;有形固定資産減価償却率"/>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0" name="n_2ave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1"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192" name="n_4ave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15257</xdr:rowOff>
    </xdr:from>
    <xdr:ext cx="405111" cy="259045"/>
    <xdr:sp macro="" textlink="">
      <xdr:nvSpPr>
        <xdr:cNvPr id="193" name="n_1mainValue【体育館・プール】&#10;有形固定資産減価償却率"/>
        <xdr:cNvSpPr txBox="1"/>
      </xdr:nvSpPr>
      <xdr:spPr>
        <a:xfrm>
          <a:off x="35820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7637</xdr:rowOff>
    </xdr:from>
    <xdr:ext cx="405111" cy="259045"/>
    <xdr:sp macro="" textlink="">
      <xdr:nvSpPr>
        <xdr:cNvPr id="194" name="n_2mainValue【体育館・プール】&#10;有形固定資産減価償却率"/>
        <xdr:cNvSpPr txBox="1"/>
      </xdr:nvSpPr>
      <xdr:spPr>
        <a:xfrm>
          <a:off x="2705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195" name="n_3mainValue【体育館・プール】&#10;有形固定資産減価償却率"/>
        <xdr:cNvSpPr txBox="1"/>
      </xdr:nvSpPr>
      <xdr:spPr>
        <a:xfrm>
          <a:off x="1816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19" name="直線コネクタ 218"/>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0" name="【体育館・プール】&#10;一人当たり面積最小値テキスト"/>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21" name="直線コネクタ 220"/>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22" name="【体育館・プール】&#10;一人当たり面積最大値テキスト"/>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23" name="直線コネクタ 222"/>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24" name="【体育館・プール】&#10;一人当たり面積平均値テキスト"/>
        <xdr:cNvSpPr txBox="1"/>
      </xdr:nvSpPr>
      <xdr:spPr>
        <a:xfrm>
          <a:off x="10515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25" name="フローチャート: 判断 224"/>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6" name="フローチャート: 判断 225"/>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27" name="フローチャート: 判断 226"/>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28" name="フローチャート: 判断 227"/>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29" name="フローチャート: 判断 228"/>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5" name="楕円 234"/>
        <xdr:cNvSpPr/>
      </xdr:nvSpPr>
      <xdr:spPr>
        <a:xfrm>
          <a:off x="10426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115587</xdr:rowOff>
    </xdr:from>
    <xdr:ext cx="469744" cy="259045"/>
    <xdr:sp macro="" textlink="">
      <xdr:nvSpPr>
        <xdr:cNvPr id="236" name="【体育館・プール】&#10;一人当たり面積該当値テキスト"/>
        <xdr:cNvSpPr txBox="1"/>
      </xdr:nvSpPr>
      <xdr:spPr>
        <a:xfrm>
          <a:off x="10515600" y="1057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33020</xdr:rowOff>
    </xdr:from>
    <xdr:to>
      <xdr:col>50</xdr:col>
      <xdr:colOff>165100</xdr:colOff>
      <xdr:row>62</xdr:row>
      <xdr:rowOff>134620</xdr:rowOff>
    </xdr:to>
    <xdr:sp macro="" textlink="">
      <xdr:nvSpPr>
        <xdr:cNvPr id="237" name="楕円 236"/>
        <xdr:cNvSpPr/>
      </xdr:nvSpPr>
      <xdr:spPr>
        <a:xfrm>
          <a:off x="9588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80010</xdr:rowOff>
    </xdr:from>
    <xdr:to>
      <xdr:col>55</xdr:col>
      <xdr:colOff>0</xdr:colOff>
      <xdr:row>62</xdr:row>
      <xdr:rowOff>83820</xdr:rowOff>
    </xdr:to>
    <xdr:cxnSp macro="">
      <xdr:nvCxnSpPr>
        <xdr:cNvPr id="238" name="直線コネクタ 237"/>
        <xdr:cNvCxnSpPr/>
      </xdr:nvCxnSpPr>
      <xdr:spPr>
        <a:xfrm flipV="1">
          <a:off x="9639300" y="107099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xdr:rowOff>
    </xdr:from>
    <xdr:to>
      <xdr:col>46</xdr:col>
      <xdr:colOff>38100</xdr:colOff>
      <xdr:row>62</xdr:row>
      <xdr:rowOff>107950</xdr:rowOff>
    </xdr:to>
    <xdr:sp macro="" textlink="">
      <xdr:nvSpPr>
        <xdr:cNvPr id="239" name="楕円 238"/>
        <xdr:cNvSpPr/>
      </xdr:nvSpPr>
      <xdr:spPr>
        <a:xfrm>
          <a:off x="869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57150</xdr:rowOff>
    </xdr:from>
    <xdr:to>
      <xdr:col>50</xdr:col>
      <xdr:colOff>114300</xdr:colOff>
      <xdr:row>62</xdr:row>
      <xdr:rowOff>83820</xdr:rowOff>
    </xdr:to>
    <xdr:cxnSp macro="">
      <xdr:nvCxnSpPr>
        <xdr:cNvPr id="240" name="直線コネクタ 239"/>
        <xdr:cNvCxnSpPr/>
      </xdr:nvCxnSpPr>
      <xdr:spPr>
        <a:xfrm>
          <a:off x="8750300" y="10687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xdr:rowOff>
    </xdr:from>
    <xdr:to>
      <xdr:col>41</xdr:col>
      <xdr:colOff>101600</xdr:colOff>
      <xdr:row>62</xdr:row>
      <xdr:rowOff>107950</xdr:rowOff>
    </xdr:to>
    <xdr:sp macro="" textlink="">
      <xdr:nvSpPr>
        <xdr:cNvPr id="241" name="楕円 240"/>
        <xdr:cNvSpPr/>
      </xdr:nvSpPr>
      <xdr:spPr>
        <a:xfrm>
          <a:off x="781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57150</xdr:rowOff>
    </xdr:from>
    <xdr:to>
      <xdr:col>45</xdr:col>
      <xdr:colOff>177800</xdr:colOff>
      <xdr:row>62</xdr:row>
      <xdr:rowOff>57150</xdr:rowOff>
    </xdr:to>
    <xdr:cxnSp macro="">
      <xdr:nvCxnSpPr>
        <xdr:cNvPr id="242" name="直線コネクタ 241"/>
        <xdr:cNvCxnSpPr/>
      </xdr:nvCxnSpPr>
      <xdr:spPr>
        <a:xfrm>
          <a:off x="7861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43"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44" name="n_2aveValue【体育館・プール】&#10;一人当たり面積"/>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45" name="n_3aveValue【体育館・プール】&#10;一人当たり面積"/>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46" name="n_4aveValue【体育館・プール】&#10;一人当たり面積"/>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125747</xdr:rowOff>
    </xdr:from>
    <xdr:ext cx="469744" cy="259045"/>
    <xdr:sp macro="" textlink="">
      <xdr:nvSpPr>
        <xdr:cNvPr id="247" name="n_1mainValue【体育館・プール】&#10;一人当たり面積"/>
        <xdr:cNvSpPr txBox="1"/>
      </xdr:nvSpPr>
      <xdr:spPr>
        <a:xfrm>
          <a:off x="9391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99077</xdr:rowOff>
    </xdr:from>
    <xdr:ext cx="469744" cy="259045"/>
    <xdr:sp macro="" textlink="">
      <xdr:nvSpPr>
        <xdr:cNvPr id="248" name="n_2mainValue【体育館・プール】&#10;一人当たり面積"/>
        <xdr:cNvSpPr txBox="1"/>
      </xdr:nvSpPr>
      <xdr:spPr>
        <a:xfrm>
          <a:off x="8515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99077</xdr:rowOff>
    </xdr:from>
    <xdr:ext cx="469744" cy="259045"/>
    <xdr:sp macro="" textlink="">
      <xdr:nvSpPr>
        <xdr:cNvPr id="249" name="n_3mainValue【体育館・プール】&#10;一人当たり面積"/>
        <xdr:cNvSpPr txBox="1"/>
      </xdr:nvSpPr>
      <xdr:spPr>
        <a:xfrm>
          <a:off x="7626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74" name="直線コネクタ 273"/>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75" name="【福祉施設】&#10;有形固定資産減価償却率最小値テキスト"/>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76" name="直線コネクタ 275"/>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77"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78" name="直線コネクタ 27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79" name="【福祉施設】&#10;有形固定資産減価償却率平均値テキスト"/>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0" name="フローチャート: 判断 279"/>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81" name="フローチャート: 判断 280"/>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82" name="フローチャート: 判断 281"/>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83" name="フローチャート: 判断 282"/>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4" name="フローチャート: 判断 283"/>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90" name="楕円 289"/>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291" name="【福祉施設】&#10;有形固定資産減価償却率該当値テキスト"/>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25400</xdr:rowOff>
    </xdr:from>
    <xdr:to>
      <xdr:col>20</xdr:col>
      <xdr:colOff>38100</xdr:colOff>
      <xdr:row>80</xdr:row>
      <xdr:rowOff>127000</xdr:rowOff>
    </xdr:to>
    <xdr:sp macro="" textlink="">
      <xdr:nvSpPr>
        <xdr:cNvPr id="292" name="楕円 291"/>
        <xdr:cNvSpPr/>
      </xdr:nvSpPr>
      <xdr:spPr>
        <a:xfrm>
          <a:off x="3746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152400</xdr:rowOff>
    </xdr:to>
    <xdr:cxnSp macro="">
      <xdr:nvCxnSpPr>
        <xdr:cNvPr id="293" name="直線コネクタ 292"/>
        <xdr:cNvCxnSpPr/>
      </xdr:nvCxnSpPr>
      <xdr:spPr>
        <a:xfrm>
          <a:off x="3797300" y="13792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120650</xdr:rowOff>
    </xdr:from>
    <xdr:to>
      <xdr:col>15</xdr:col>
      <xdr:colOff>101600</xdr:colOff>
      <xdr:row>80</xdr:row>
      <xdr:rowOff>50800</xdr:rowOff>
    </xdr:to>
    <xdr:sp macro="" textlink="">
      <xdr:nvSpPr>
        <xdr:cNvPr id="294" name="楕円 293"/>
        <xdr:cNvSpPr/>
      </xdr:nvSpPr>
      <xdr:spPr>
        <a:xfrm>
          <a:off x="2857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0</xdr:rowOff>
    </xdr:from>
    <xdr:to>
      <xdr:col>19</xdr:col>
      <xdr:colOff>177800</xdr:colOff>
      <xdr:row>80</xdr:row>
      <xdr:rowOff>76200</xdr:rowOff>
    </xdr:to>
    <xdr:cxnSp macro="">
      <xdr:nvCxnSpPr>
        <xdr:cNvPr id="295" name="直線コネクタ 294"/>
        <xdr:cNvCxnSpPr/>
      </xdr:nvCxnSpPr>
      <xdr:spPr>
        <a:xfrm>
          <a:off x="2908300" y="1371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44450</xdr:rowOff>
    </xdr:from>
    <xdr:to>
      <xdr:col>10</xdr:col>
      <xdr:colOff>165100</xdr:colOff>
      <xdr:row>79</xdr:row>
      <xdr:rowOff>146050</xdr:rowOff>
    </xdr:to>
    <xdr:sp macro="" textlink="">
      <xdr:nvSpPr>
        <xdr:cNvPr id="296" name="楕円 295"/>
        <xdr:cNvSpPr/>
      </xdr:nvSpPr>
      <xdr:spPr>
        <a:xfrm>
          <a:off x="1968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95250</xdr:rowOff>
    </xdr:from>
    <xdr:to>
      <xdr:col>15</xdr:col>
      <xdr:colOff>50800</xdr:colOff>
      <xdr:row>80</xdr:row>
      <xdr:rowOff>0</xdr:rowOff>
    </xdr:to>
    <xdr:cxnSp macro="">
      <xdr:nvCxnSpPr>
        <xdr:cNvPr id="297" name="直線コネクタ 296"/>
        <xdr:cNvCxnSpPr/>
      </xdr:nvCxnSpPr>
      <xdr:spPr>
        <a:xfrm>
          <a:off x="2019300" y="1363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102888</xdr:rowOff>
    </xdr:from>
    <xdr:ext cx="405111" cy="259045"/>
    <xdr:sp macro="" textlink="">
      <xdr:nvSpPr>
        <xdr:cNvPr id="298" name="n_1aveValue【福祉施設】&#10;有形固定資産減価償却率"/>
        <xdr:cNvSpPr txBox="1"/>
      </xdr:nvSpPr>
      <xdr:spPr>
        <a:xfrm>
          <a:off x="3582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99" name="n_2aveValue【福祉施設】&#10;有形固定資産減価償却率"/>
        <xdr:cNvSpPr txBox="1"/>
      </xdr:nvSpPr>
      <xdr:spPr>
        <a:xfrm>
          <a:off x="2705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300" name="n_3aveValue【福祉施設】&#10;有形固定資産減価償却率"/>
        <xdr:cNvSpPr txBox="1"/>
      </xdr:nvSpPr>
      <xdr:spPr>
        <a:xfrm>
          <a:off x="1816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1"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143527</xdr:rowOff>
    </xdr:from>
    <xdr:ext cx="405111" cy="259045"/>
    <xdr:sp macro="" textlink="">
      <xdr:nvSpPr>
        <xdr:cNvPr id="302" name="n_1mainValue【福祉施設】&#10;有形固定資産減価償却率"/>
        <xdr:cNvSpPr txBox="1"/>
      </xdr:nvSpPr>
      <xdr:spPr>
        <a:xfrm>
          <a:off x="35820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67327</xdr:rowOff>
    </xdr:from>
    <xdr:ext cx="405111" cy="259045"/>
    <xdr:sp macro="" textlink="">
      <xdr:nvSpPr>
        <xdr:cNvPr id="303" name="n_2mainValue【福祉施設】&#10;有形固定資産減価償却率"/>
        <xdr:cNvSpPr txBox="1"/>
      </xdr:nvSpPr>
      <xdr:spPr>
        <a:xfrm>
          <a:off x="2705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162577</xdr:rowOff>
    </xdr:from>
    <xdr:ext cx="405111" cy="259045"/>
    <xdr:sp macro="" textlink="">
      <xdr:nvSpPr>
        <xdr:cNvPr id="304" name="n_3mainValue【福祉施設】&#10;有形固定資産減価償却率"/>
        <xdr:cNvSpPr txBox="1"/>
      </xdr:nvSpPr>
      <xdr:spPr>
        <a:xfrm>
          <a:off x="1816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28" name="直線コネクタ 327"/>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29"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30" name="直線コネクタ 329"/>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31"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32" name="直線コネクタ 331"/>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33"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4" name="フローチャート: 判断 333"/>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35" name="フローチャート: 判断 334"/>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7" name="フローチャート: 判断 336"/>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38" name="フローチャート: 判断 337"/>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50800</xdr:rowOff>
    </xdr:from>
    <xdr:to>
      <xdr:col>55</xdr:col>
      <xdr:colOff>50800</xdr:colOff>
      <xdr:row>86</xdr:row>
      <xdr:rowOff>152400</xdr:rowOff>
    </xdr:to>
    <xdr:sp macro="" textlink="">
      <xdr:nvSpPr>
        <xdr:cNvPr id="344" name="楕円 343"/>
        <xdr:cNvSpPr/>
      </xdr:nvSpPr>
      <xdr:spPr>
        <a:xfrm>
          <a:off x="104267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137177</xdr:rowOff>
    </xdr:from>
    <xdr:ext cx="469744" cy="259045"/>
    <xdr:sp macro="" textlink="">
      <xdr:nvSpPr>
        <xdr:cNvPr id="345" name="【福祉施設】&#10;一人当たり面積該当値テキスト"/>
        <xdr:cNvSpPr txBox="1"/>
      </xdr:nvSpPr>
      <xdr:spPr>
        <a:xfrm>
          <a:off x="10515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50800</xdr:rowOff>
    </xdr:from>
    <xdr:to>
      <xdr:col>50</xdr:col>
      <xdr:colOff>165100</xdr:colOff>
      <xdr:row>86</xdr:row>
      <xdr:rowOff>152400</xdr:rowOff>
    </xdr:to>
    <xdr:sp macro="" textlink="">
      <xdr:nvSpPr>
        <xdr:cNvPr id="346" name="楕円 345"/>
        <xdr:cNvSpPr/>
      </xdr:nvSpPr>
      <xdr:spPr>
        <a:xfrm>
          <a:off x="9588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101600</xdr:rowOff>
    </xdr:from>
    <xdr:to>
      <xdr:col>55</xdr:col>
      <xdr:colOff>0</xdr:colOff>
      <xdr:row>86</xdr:row>
      <xdr:rowOff>101600</xdr:rowOff>
    </xdr:to>
    <xdr:cxnSp macro="">
      <xdr:nvCxnSpPr>
        <xdr:cNvPr id="347" name="直線コネクタ 346"/>
        <xdr:cNvCxnSpPr/>
      </xdr:nvCxnSpPr>
      <xdr:spPr>
        <a:xfrm>
          <a:off x="96393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50800</xdr:rowOff>
    </xdr:from>
    <xdr:to>
      <xdr:col>46</xdr:col>
      <xdr:colOff>38100</xdr:colOff>
      <xdr:row>86</xdr:row>
      <xdr:rowOff>152400</xdr:rowOff>
    </xdr:to>
    <xdr:sp macro="" textlink="">
      <xdr:nvSpPr>
        <xdr:cNvPr id="348" name="楕円 347"/>
        <xdr:cNvSpPr/>
      </xdr:nvSpPr>
      <xdr:spPr>
        <a:xfrm>
          <a:off x="8699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101600</xdr:rowOff>
    </xdr:from>
    <xdr:to>
      <xdr:col>50</xdr:col>
      <xdr:colOff>114300</xdr:colOff>
      <xdr:row>86</xdr:row>
      <xdr:rowOff>101600</xdr:rowOff>
    </xdr:to>
    <xdr:cxnSp macro="">
      <xdr:nvCxnSpPr>
        <xdr:cNvPr id="349" name="直線コネクタ 348"/>
        <xdr:cNvCxnSpPr/>
      </xdr:nvCxnSpPr>
      <xdr:spPr>
        <a:xfrm>
          <a:off x="87503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50800</xdr:rowOff>
    </xdr:from>
    <xdr:to>
      <xdr:col>41</xdr:col>
      <xdr:colOff>101600</xdr:colOff>
      <xdr:row>86</xdr:row>
      <xdr:rowOff>152400</xdr:rowOff>
    </xdr:to>
    <xdr:sp macro="" textlink="">
      <xdr:nvSpPr>
        <xdr:cNvPr id="350" name="楕円 349"/>
        <xdr:cNvSpPr/>
      </xdr:nvSpPr>
      <xdr:spPr>
        <a:xfrm>
          <a:off x="7810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101600</xdr:rowOff>
    </xdr:from>
    <xdr:to>
      <xdr:col>45</xdr:col>
      <xdr:colOff>177800</xdr:colOff>
      <xdr:row>86</xdr:row>
      <xdr:rowOff>101600</xdr:rowOff>
    </xdr:to>
    <xdr:cxnSp macro="">
      <xdr:nvCxnSpPr>
        <xdr:cNvPr id="351" name="直線コネクタ 350"/>
        <xdr:cNvCxnSpPr/>
      </xdr:nvCxnSpPr>
      <xdr:spPr>
        <a:xfrm>
          <a:off x="78613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52" name="n_1aveValue【福祉施設】&#10;一人当たり面積"/>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53"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54" name="n_3aveValue【福祉施設】&#10;一人当たり面積"/>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149877</xdr:rowOff>
    </xdr:from>
    <xdr:ext cx="469744" cy="259045"/>
    <xdr:sp macro="" textlink="">
      <xdr:nvSpPr>
        <xdr:cNvPr id="355" name="n_4aveValue【福祉施設】&#10;一人当たり面積"/>
        <xdr:cNvSpPr txBox="1"/>
      </xdr:nvSpPr>
      <xdr:spPr>
        <a:xfrm>
          <a:off x="6737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143527</xdr:rowOff>
    </xdr:from>
    <xdr:ext cx="469744" cy="259045"/>
    <xdr:sp macro="" textlink="">
      <xdr:nvSpPr>
        <xdr:cNvPr id="356" name="n_1mainValue【福祉施設】&#10;一人当たり面積"/>
        <xdr:cNvSpPr txBox="1"/>
      </xdr:nvSpPr>
      <xdr:spPr>
        <a:xfrm>
          <a:off x="93917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143527</xdr:rowOff>
    </xdr:from>
    <xdr:ext cx="469744" cy="259045"/>
    <xdr:sp macro="" textlink="">
      <xdr:nvSpPr>
        <xdr:cNvPr id="357" name="n_2mainValue【福祉施設】&#10;一人当たり面積"/>
        <xdr:cNvSpPr txBox="1"/>
      </xdr:nvSpPr>
      <xdr:spPr>
        <a:xfrm>
          <a:off x="8515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143527</xdr:rowOff>
    </xdr:from>
    <xdr:ext cx="469744" cy="259045"/>
    <xdr:sp macro="" textlink="">
      <xdr:nvSpPr>
        <xdr:cNvPr id="358" name="n_3mainValue【福祉施設】&#10;一人当たり面積"/>
        <xdr:cNvSpPr txBox="1"/>
      </xdr:nvSpPr>
      <xdr:spPr>
        <a:xfrm>
          <a:off x="7626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384" name="直線コネクタ 383"/>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385" name="【市民会館】&#10;有形固定資産減価償却率最小値テキスト"/>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386" name="直線コネクタ 385"/>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87" name="【市民会館】&#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88" name="直線コネクタ 387"/>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389"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90" name="フローチャート: 判断 389"/>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91" name="フローチャート: 判断 390"/>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92" name="フローチャート: 判断 391"/>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93" name="フローチャート: 判断 392"/>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394" name="フローチャート: 判断 393"/>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400" name="楕円 399"/>
        <xdr:cNvSpPr/>
      </xdr:nvSpPr>
      <xdr:spPr>
        <a:xfrm>
          <a:off x="45847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59345</xdr:rowOff>
    </xdr:from>
    <xdr:ext cx="405111" cy="259045"/>
    <xdr:sp macro="" textlink="">
      <xdr:nvSpPr>
        <xdr:cNvPr id="401" name="【市民会館】&#10;有形固定資産減価償却率該当値テキスト"/>
        <xdr:cNvSpPr txBox="1"/>
      </xdr:nvSpPr>
      <xdr:spPr>
        <a:xfrm>
          <a:off x="4673600" y="1789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44994</xdr:rowOff>
    </xdr:from>
    <xdr:to>
      <xdr:col>20</xdr:col>
      <xdr:colOff>38100</xdr:colOff>
      <xdr:row>104</xdr:row>
      <xdr:rowOff>146594</xdr:rowOff>
    </xdr:to>
    <xdr:sp macro="" textlink="">
      <xdr:nvSpPr>
        <xdr:cNvPr id="402" name="楕円 401"/>
        <xdr:cNvSpPr/>
      </xdr:nvSpPr>
      <xdr:spPr>
        <a:xfrm>
          <a:off x="3746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95794</xdr:rowOff>
    </xdr:from>
    <xdr:to>
      <xdr:col>24</xdr:col>
      <xdr:colOff>63500</xdr:colOff>
      <xdr:row>104</xdr:row>
      <xdr:rowOff>131718</xdr:rowOff>
    </xdr:to>
    <xdr:cxnSp macro="">
      <xdr:nvCxnSpPr>
        <xdr:cNvPr id="403" name="直線コネクタ 402"/>
        <xdr:cNvCxnSpPr/>
      </xdr:nvCxnSpPr>
      <xdr:spPr>
        <a:xfrm>
          <a:off x="3797300" y="179265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9071</xdr:rowOff>
    </xdr:from>
    <xdr:to>
      <xdr:col>15</xdr:col>
      <xdr:colOff>101600</xdr:colOff>
      <xdr:row>104</xdr:row>
      <xdr:rowOff>110671</xdr:rowOff>
    </xdr:to>
    <xdr:sp macro="" textlink="">
      <xdr:nvSpPr>
        <xdr:cNvPr id="404" name="楕円 403"/>
        <xdr:cNvSpPr/>
      </xdr:nvSpPr>
      <xdr:spPr>
        <a:xfrm>
          <a:off x="2857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59871</xdr:rowOff>
    </xdr:from>
    <xdr:to>
      <xdr:col>19</xdr:col>
      <xdr:colOff>177800</xdr:colOff>
      <xdr:row>104</xdr:row>
      <xdr:rowOff>95794</xdr:rowOff>
    </xdr:to>
    <xdr:cxnSp macro="">
      <xdr:nvCxnSpPr>
        <xdr:cNvPr id="405" name="直線コネクタ 404"/>
        <xdr:cNvCxnSpPr/>
      </xdr:nvCxnSpPr>
      <xdr:spPr>
        <a:xfrm>
          <a:off x="2908300" y="178906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144599</xdr:rowOff>
    </xdr:from>
    <xdr:to>
      <xdr:col>10</xdr:col>
      <xdr:colOff>165100</xdr:colOff>
      <xdr:row>104</xdr:row>
      <xdr:rowOff>74749</xdr:rowOff>
    </xdr:to>
    <xdr:sp macro="" textlink="">
      <xdr:nvSpPr>
        <xdr:cNvPr id="406" name="楕円 405"/>
        <xdr:cNvSpPr/>
      </xdr:nvSpPr>
      <xdr:spPr>
        <a:xfrm>
          <a:off x="1968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23949</xdr:rowOff>
    </xdr:from>
    <xdr:to>
      <xdr:col>15</xdr:col>
      <xdr:colOff>50800</xdr:colOff>
      <xdr:row>104</xdr:row>
      <xdr:rowOff>59871</xdr:rowOff>
    </xdr:to>
    <xdr:cxnSp macro="">
      <xdr:nvCxnSpPr>
        <xdr:cNvPr id="407" name="直線コネクタ 406"/>
        <xdr:cNvCxnSpPr/>
      </xdr:nvCxnSpPr>
      <xdr:spPr>
        <a:xfrm>
          <a:off x="2019300" y="178547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11991</xdr:rowOff>
    </xdr:from>
    <xdr:ext cx="405111" cy="259045"/>
    <xdr:sp macro="" textlink="">
      <xdr:nvSpPr>
        <xdr:cNvPr id="408" name="n_1aveValue【市民会館】&#10;有形固定資産減価償却率"/>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409" name="n_2aveValue【市民会館】&#10;有形固定資産減価償却率"/>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10" name="n_3aveValue【市民会館】&#10;有形固定資産減価償却率"/>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11" name="n_4aveValue【市民会館】&#10;有形固定資産減価償却率"/>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163121</xdr:rowOff>
    </xdr:from>
    <xdr:ext cx="405111" cy="259045"/>
    <xdr:sp macro="" textlink="">
      <xdr:nvSpPr>
        <xdr:cNvPr id="412" name="n_1mainValue【市民会館】&#10;有形固定資産減価償却率"/>
        <xdr:cNvSpPr txBox="1"/>
      </xdr:nvSpPr>
      <xdr:spPr>
        <a:xfrm>
          <a:off x="3582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127198</xdr:rowOff>
    </xdr:from>
    <xdr:ext cx="405111" cy="259045"/>
    <xdr:sp macro="" textlink="">
      <xdr:nvSpPr>
        <xdr:cNvPr id="413" name="n_2mainValue【市民会館】&#10;有形固定資産減価償却率"/>
        <xdr:cNvSpPr txBox="1"/>
      </xdr:nvSpPr>
      <xdr:spPr>
        <a:xfrm>
          <a:off x="2705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91276</xdr:rowOff>
    </xdr:from>
    <xdr:ext cx="405111" cy="259045"/>
    <xdr:sp macro="" textlink="">
      <xdr:nvSpPr>
        <xdr:cNvPr id="414" name="n_3mainValue【市民会館】&#10;有形固定資産減価償却率"/>
        <xdr:cNvSpPr txBox="1"/>
      </xdr:nvSpPr>
      <xdr:spPr>
        <a:xfrm>
          <a:off x="1816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38" name="直線コネクタ 437"/>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39" name="【市民会館】&#10;一人当たり面積最小値テキスト"/>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40" name="直線コネクタ 439"/>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41" name="【市民会館】&#10;一人当たり面積最大値テキスト"/>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42" name="直線コネクタ 441"/>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43"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44" name="フローチャート: 判断 443"/>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45" name="フローチャート: 判断 444"/>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46" name="フローチャート: 判断 445"/>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7" name="フローチャート: 判断 446"/>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48" name="フローチャート: 判断 447"/>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139700</xdr:rowOff>
    </xdr:from>
    <xdr:to>
      <xdr:col>55</xdr:col>
      <xdr:colOff>50800</xdr:colOff>
      <xdr:row>101</xdr:row>
      <xdr:rowOff>69850</xdr:rowOff>
    </xdr:to>
    <xdr:sp macro="" textlink="">
      <xdr:nvSpPr>
        <xdr:cNvPr id="454" name="楕円 453"/>
        <xdr:cNvSpPr/>
      </xdr:nvSpPr>
      <xdr:spPr>
        <a:xfrm>
          <a:off x="10426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92727</xdr:rowOff>
    </xdr:from>
    <xdr:ext cx="469744" cy="259045"/>
    <xdr:sp macro="" textlink="">
      <xdr:nvSpPr>
        <xdr:cNvPr id="455" name="【市民会館】&#10;一人当たり面積該当値テキスト"/>
        <xdr:cNvSpPr txBox="1"/>
      </xdr:nvSpPr>
      <xdr:spPr>
        <a:xfrm>
          <a:off x="10515600" y="1723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147320</xdr:rowOff>
    </xdr:from>
    <xdr:to>
      <xdr:col>50</xdr:col>
      <xdr:colOff>165100</xdr:colOff>
      <xdr:row>101</xdr:row>
      <xdr:rowOff>77470</xdr:rowOff>
    </xdr:to>
    <xdr:sp macro="" textlink="">
      <xdr:nvSpPr>
        <xdr:cNvPr id="456" name="楕円 455"/>
        <xdr:cNvSpPr/>
      </xdr:nvSpPr>
      <xdr:spPr>
        <a:xfrm>
          <a:off x="958850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19050</xdr:rowOff>
    </xdr:from>
    <xdr:to>
      <xdr:col>55</xdr:col>
      <xdr:colOff>0</xdr:colOff>
      <xdr:row>101</xdr:row>
      <xdr:rowOff>26670</xdr:rowOff>
    </xdr:to>
    <xdr:cxnSp macro="">
      <xdr:nvCxnSpPr>
        <xdr:cNvPr id="457" name="直線コネクタ 456"/>
        <xdr:cNvCxnSpPr/>
      </xdr:nvCxnSpPr>
      <xdr:spPr>
        <a:xfrm flipV="1">
          <a:off x="9639300" y="17335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162561</xdr:rowOff>
    </xdr:from>
    <xdr:to>
      <xdr:col>46</xdr:col>
      <xdr:colOff>38100</xdr:colOff>
      <xdr:row>101</xdr:row>
      <xdr:rowOff>92711</xdr:rowOff>
    </xdr:to>
    <xdr:sp macro="" textlink="">
      <xdr:nvSpPr>
        <xdr:cNvPr id="458" name="楕円 457"/>
        <xdr:cNvSpPr/>
      </xdr:nvSpPr>
      <xdr:spPr>
        <a:xfrm>
          <a:off x="8699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26670</xdr:rowOff>
    </xdr:from>
    <xdr:to>
      <xdr:col>50</xdr:col>
      <xdr:colOff>114300</xdr:colOff>
      <xdr:row>101</xdr:row>
      <xdr:rowOff>41911</xdr:rowOff>
    </xdr:to>
    <xdr:cxnSp macro="">
      <xdr:nvCxnSpPr>
        <xdr:cNvPr id="459" name="直線コネクタ 458"/>
        <xdr:cNvCxnSpPr/>
      </xdr:nvCxnSpPr>
      <xdr:spPr>
        <a:xfrm flipV="1">
          <a:off x="8750300" y="17343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170180</xdr:rowOff>
    </xdr:from>
    <xdr:to>
      <xdr:col>41</xdr:col>
      <xdr:colOff>101600</xdr:colOff>
      <xdr:row>101</xdr:row>
      <xdr:rowOff>100330</xdr:rowOff>
    </xdr:to>
    <xdr:sp macro="" textlink="">
      <xdr:nvSpPr>
        <xdr:cNvPr id="460" name="楕円 459"/>
        <xdr:cNvSpPr/>
      </xdr:nvSpPr>
      <xdr:spPr>
        <a:xfrm>
          <a:off x="7810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41911</xdr:rowOff>
    </xdr:from>
    <xdr:to>
      <xdr:col>45</xdr:col>
      <xdr:colOff>177800</xdr:colOff>
      <xdr:row>101</xdr:row>
      <xdr:rowOff>49530</xdr:rowOff>
    </xdr:to>
    <xdr:cxnSp macro="">
      <xdr:nvCxnSpPr>
        <xdr:cNvPr id="461" name="直線コネクタ 460"/>
        <xdr:cNvCxnSpPr/>
      </xdr:nvCxnSpPr>
      <xdr:spPr>
        <a:xfrm flipV="1">
          <a:off x="7861300" y="17358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121938</xdr:rowOff>
    </xdr:from>
    <xdr:ext cx="469744" cy="259045"/>
    <xdr:sp macro="" textlink="">
      <xdr:nvSpPr>
        <xdr:cNvPr id="462" name="n_1aveValue【市民会館】&#10;一人当たり面積"/>
        <xdr:cNvSpPr txBox="1"/>
      </xdr:nvSpPr>
      <xdr:spPr>
        <a:xfrm>
          <a:off x="9391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63"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64" name="n_3aveValue【市民会館】&#10;一人当たり面積"/>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65" name="n_4aveValue【市民会館】&#10;一人当たり面積"/>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93997</xdr:rowOff>
    </xdr:from>
    <xdr:ext cx="469744" cy="259045"/>
    <xdr:sp macro="" textlink="">
      <xdr:nvSpPr>
        <xdr:cNvPr id="466" name="n_1mainValue【市民会館】&#10;一人当たり面積"/>
        <xdr:cNvSpPr txBox="1"/>
      </xdr:nvSpPr>
      <xdr:spPr>
        <a:xfrm>
          <a:off x="9391727" y="170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109238</xdr:rowOff>
    </xdr:from>
    <xdr:ext cx="469744" cy="259045"/>
    <xdr:sp macro="" textlink="">
      <xdr:nvSpPr>
        <xdr:cNvPr id="467" name="n_2mainValue【市民会館】&#10;一人当たり面積"/>
        <xdr:cNvSpPr txBox="1"/>
      </xdr:nvSpPr>
      <xdr:spPr>
        <a:xfrm>
          <a:off x="8515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116857</xdr:rowOff>
    </xdr:from>
    <xdr:ext cx="469744" cy="259045"/>
    <xdr:sp macro="" textlink="">
      <xdr:nvSpPr>
        <xdr:cNvPr id="468" name="n_3mainValue【市民会館】&#10;一人当たり面積"/>
        <xdr:cNvSpPr txBox="1"/>
      </xdr:nvSpPr>
      <xdr:spPr>
        <a:xfrm>
          <a:off x="76264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493" name="直線コネクタ 492"/>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94"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95" name="直線コネクタ 494"/>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496" name="【一般廃棄物処理施設】&#10;有形固定資産減価償却率最大値テキスト"/>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497" name="直線コネクタ 496"/>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98" name="【一般廃棄物処理施設】&#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9" name="フローチャート: 判断 498"/>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00" name="フローチャート: 判断 499"/>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01" name="フローチャート: 判断 500"/>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02" name="フローチャート: 判断 501"/>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03" name="フローチャート: 判断 502"/>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71120</xdr:rowOff>
    </xdr:from>
    <xdr:to>
      <xdr:col>85</xdr:col>
      <xdr:colOff>177800</xdr:colOff>
      <xdr:row>36</xdr:row>
      <xdr:rowOff>1270</xdr:rowOff>
    </xdr:to>
    <xdr:sp macro="" textlink="">
      <xdr:nvSpPr>
        <xdr:cNvPr id="509" name="楕円 508"/>
        <xdr:cNvSpPr/>
      </xdr:nvSpPr>
      <xdr:spPr>
        <a:xfrm>
          <a:off x="16268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93997</xdr:rowOff>
    </xdr:from>
    <xdr:ext cx="405111" cy="259045"/>
    <xdr:sp macro="" textlink="">
      <xdr:nvSpPr>
        <xdr:cNvPr id="510" name="【一般廃棄物処理施設】&#10;有形固定資産減価償却率該当値テキスト"/>
        <xdr:cNvSpPr txBox="1"/>
      </xdr:nvSpPr>
      <xdr:spPr>
        <a:xfrm>
          <a:off x="16357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46355</xdr:rowOff>
    </xdr:from>
    <xdr:to>
      <xdr:col>81</xdr:col>
      <xdr:colOff>101600</xdr:colOff>
      <xdr:row>34</xdr:row>
      <xdr:rowOff>147955</xdr:rowOff>
    </xdr:to>
    <xdr:sp macro="" textlink="">
      <xdr:nvSpPr>
        <xdr:cNvPr id="511" name="楕円 510"/>
        <xdr:cNvSpPr/>
      </xdr:nvSpPr>
      <xdr:spPr>
        <a:xfrm>
          <a:off x="15430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97155</xdr:rowOff>
    </xdr:from>
    <xdr:to>
      <xdr:col>85</xdr:col>
      <xdr:colOff>127000</xdr:colOff>
      <xdr:row>35</xdr:row>
      <xdr:rowOff>121920</xdr:rowOff>
    </xdr:to>
    <xdr:cxnSp macro="">
      <xdr:nvCxnSpPr>
        <xdr:cNvPr id="512" name="直線コネクタ 511"/>
        <xdr:cNvCxnSpPr/>
      </xdr:nvCxnSpPr>
      <xdr:spPr>
        <a:xfrm>
          <a:off x="15481300" y="5926455"/>
          <a:ext cx="8382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147320</xdr:rowOff>
    </xdr:from>
    <xdr:to>
      <xdr:col>76</xdr:col>
      <xdr:colOff>165100</xdr:colOff>
      <xdr:row>35</xdr:row>
      <xdr:rowOff>77470</xdr:rowOff>
    </xdr:to>
    <xdr:sp macro="" textlink="">
      <xdr:nvSpPr>
        <xdr:cNvPr id="513" name="楕円 512"/>
        <xdr:cNvSpPr/>
      </xdr:nvSpPr>
      <xdr:spPr>
        <a:xfrm>
          <a:off x="14541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97155</xdr:rowOff>
    </xdr:from>
    <xdr:to>
      <xdr:col>81</xdr:col>
      <xdr:colOff>50800</xdr:colOff>
      <xdr:row>35</xdr:row>
      <xdr:rowOff>26670</xdr:rowOff>
    </xdr:to>
    <xdr:cxnSp macro="">
      <xdr:nvCxnSpPr>
        <xdr:cNvPr id="514" name="直線コネクタ 513"/>
        <xdr:cNvCxnSpPr/>
      </xdr:nvCxnSpPr>
      <xdr:spPr>
        <a:xfrm flipV="1">
          <a:off x="14592300" y="592645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101600</xdr:rowOff>
    </xdr:from>
    <xdr:to>
      <xdr:col>72</xdr:col>
      <xdr:colOff>38100</xdr:colOff>
      <xdr:row>35</xdr:row>
      <xdr:rowOff>31750</xdr:rowOff>
    </xdr:to>
    <xdr:sp macro="" textlink="">
      <xdr:nvSpPr>
        <xdr:cNvPr id="515" name="楕円 514"/>
        <xdr:cNvSpPr/>
      </xdr:nvSpPr>
      <xdr:spPr>
        <a:xfrm>
          <a:off x="13652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152400</xdr:rowOff>
    </xdr:from>
    <xdr:to>
      <xdr:col>76</xdr:col>
      <xdr:colOff>114300</xdr:colOff>
      <xdr:row>35</xdr:row>
      <xdr:rowOff>26670</xdr:rowOff>
    </xdr:to>
    <xdr:cxnSp macro="">
      <xdr:nvCxnSpPr>
        <xdr:cNvPr id="516" name="直線コネクタ 515"/>
        <xdr:cNvCxnSpPr/>
      </xdr:nvCxnSpPr>
      <xdr:spPr>
        <a:xfrm>
          <a:off x="13703300" y="5981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17" name="n_1aveValue【一般廃棄物処理施設】&#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36212</xdr:rowOff>
    </xdr:from>
    <xdr:ext cx="405111" cy="259045"/>
    <xdr:sp macro="" textlink="">
      <xdr:nvSpPr>
        <xdr:cNvPr id="518" name="n_2aveValue【一般廃棄物処理施設】&#10;有形固定資産減価償却率"/>
        <xdr:cNvSpPr txBox="1"/>
      </xdr:nvSpPr>
      <xdr:spPr>
        <a:xfrm>
          <a:off x="14389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108602</xdr:rowOff>
    </xdr:from>
    <xdr:ext cx="405111" cy="259045"/>
    <xdr:sp macro="" textlink="">
      <xdr:nvSpPr>
        <xdr:cNvPr id="519" name="n_3aveValue【一般廃棄物処理施設】&#10;有形固定資産減価償却率"/>
        <xdr:cNvSpPr txBox="1"/>
      </xdr:nvSpPr>
      <xdr:spPr>
        <a:xfrm>
          <a:off x="13500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20" name="n_4aveValue【一般廃棄物処理施設】&#10;有形固定資産減価償却率"/>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164482</xdr:rowOff>
    </xdr:from>
    <xdr:ext cx="405111" cy="259045"/>
    <xdr:sp macro="" textlink="">
      <xdr:nvSpPr>
        <xdr:cNvPr id="521" name="n_1mainValue【一般廃棄物処理施設】&#10;有形固定資産減価償却率"/>
        <xdr:cNvSpPr txBox="1"/>
      </xdr:nvSpPr>
      <xdr:spPr>
        <a:xfrm>
          <a:off x="15266044"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93997</xdr:rowOff>
    </xdr:from>
    <xdr:ext cx="405111" cy="259045"/>
    <xdr:sp macro="" textlink="">
      <xdr:nvSpPr>
        <xdr:cNvPr id="522" name="n_2mainValue【一般廃棄物処理施設】&#10;有形固定資産減価償却率"/>
        <xdr:cNvSpPr txBox="1"/>
      </xdr:nvSpPr>
      <xdr:spPr>
        <a:xfrm>
          <a:off x="143897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48277</xdr:rowOff>
    </xdr:from>
    <xdr:ext cx="405111" cy="259045"/>
    <xdr:sp macro="" textlink="">
      <xdr:nvSpPr>
        <xdr:cNvPr id="523" name="n_3mainValue【一般廃棄物処理施設】&#10;有形固定資産減価償却率"/>
        <xdr:cNvSpPr txBox="1"/>
      </xdr:nvSpPr>
      <xdr:spPr>
        <a:xfrm>
          <a:off x="13500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7" name="テキスト ボックス 53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9" name="テキスト ボックス 53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1" name="テキスト ボックス 54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3" name="テキスト ボックス 54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47" name="直線コネクタ 546"/>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48" name="【一般廃棄物処理施設】&#10;一人当たり有形固定資産（償却資産）額最小値テキスト"/>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49" name="直線コネクタ 548"/>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50" name="【一般廃棄物処理施設】&#10;一人当たり有形固定資産（償却資産）額最大値テキスト"/>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51" name="直線コネクタ 550"/>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63479</xdr:rowOff>
    </xdr:from>
    <xdr:ext cx="534377" cy="259045"/>
    <xdr:sp macro="" textlink="">
      <xdr:nvSpPr>
        <xdr:cNvPr id="552" name="【一般廃棄物処理施設】&#10;一人当たり有形固定資産（償却資産）額平均値テキスト"/>
        <xdr:cNvSpPr txBox="1"/>
      </xdr:nvSpPr>
      <xdr:spPr>
        <a:xfrm>
          <a:off x="22199600" y="623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53" name="フローチャート: 判断 552"/>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54" name="フローチャート: 判断 553"/>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55" name="フローチャート: 判断 554"/>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56" name="フローチャート: 判断 555"/>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57" name="フローチャート: 判断 556"/>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120472</xdr:rowOff>
    </xdr:from>
    <xdr:to>
      <xdr:col>116</xdr:col>
      <xdr:colOff>114300</xdr:colOff>
      <xdr:row>40</xdr:row>
      <xdr:rowOff>50622</xdr:rowOff>
    </xdr:to>
    <xdr:sp macro="" textlink="">
      <xdr:nvSpPr>
        <xdr:cNvPr id="563" name="楕円 562"/>
        <xdr:cNvSpPr/>
      </xdr:nvSpPr>
      <xdr:spPr>
        <a:xfrm>
          <a:off x="22110700" y="68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98899</xdr:rowOff>
    </xdr:from>
    <xdr:ext cx="534377" cy="259045"/>
    <xdr:sp macro="" textlink="">
      <xdr:nvSpPr>
        <xdr:cNvPr id="564" name="【一般廃棄物処理施設】&#10;一人当たり有形固定資産（償却資産）額該当値テキスト"/>
        <xdr:cNvSpPr txBox="1"/>
      </xdr:nvSpPr>
      <xdr:spPr>
        <a:xfrm>
          <a:off x="22199600" y="678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122796</xdr:rowOff>
    </xdr:from>
    <xdr:to>
      <xdr:col>112</xdr:col>
      <xdr:colOff>38100</xdr:colOff>
      <xdr:row>40</xdr:row>
      <xdr:rowOff>52946</xdr:rowOff>
    </xdr:to>
    <xdr:sp macro="" textlink="">
      <xdr:nvSpPr>
        <xdr:cNvPr id="565" name="楕円 564"/>
        <xdr:cNvSpPr/>
      </xdr:nvSpPr>
      <xdr:spPr>
        <a:xfrm>
          <a:off x="21272500" y="68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171272</xdr:rowOff>
    </xdr:from>
    <xdr:to>
      <xdr:col>116</xdr:col>
      <xdr:colOff>63500</xdr:colOff>
      <xdr:row>40</xdr:row>
      <xdr:rowOff>2146</xdr:rowOff>
    </xdr:to>
    <xdr:cxnSp macro="">
      <xdr:nvCxnSpPr>
        <xdr:cNvPr id="566" name="直線コネクタ 565"/>
        <xdr:cNvCxnSpPr/>
      </xdr:nvCxnSpPr>
      <xdr:spPr>
        <a:xfrm flipV="1">
          <a:off x="21323300" y="6857822"/>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125717</xdr:rowOff>
    </xdr:from>
    <xdr:to>
      <xdr:col>107</xdr:col>
      <xdr:colOff>101600</xdr:colOff>
      <xdr:row>40</xdr:row>
      <xdr:rowOff>55867</xdr:rowOff>
    </xdr:to>
    <xdr:sp macro="" textlink="">
      <xdr:nvSpPr>
        <xdr:cNvPr id="567" name="楕円 566"/>
        <xdr:cNvSpPr/>
      </xdr:nvSpPr>
      <xdr:spPr>
        <a:xfrm>
          <a:off x="20383500" y="68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2146</xdr:rowOff>
    </xdr:from>
    <xdr:to>
      <xdr:col>111</xdr:col>
      <xdr:colOff>177800</xdr:colOff>
      <xdr:row>40</xdr:row>
      <xdr:rowOff>5067</xdr:rowOff>
    </xdr:to>
    <xdr:cxnSp macro="">
      <xdr:nvCxnSpPr>
        <xdr:cNvPr id="568" name="直線コネクタ 567"/>
        <xdr:cNvCxnSpPr/>
      </xdr:nvCxnSpPr>
      <xdr:spPr>
        <a:xfrm flipV="1">
          <a:off x="20434300" y="6860146"/>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129070</xdr:rowOff>
    </xdr:from>
    <xdr:to>
      <xdr:col>102</xdr:col>
      <xdr:colOff>165100</xdr:colOff>
      <xdr:row>40</xdr:row>
      <xdr:rowOff>59220</xdr:rowOff>
    </xdr:to>
    <xdr:sp macro="" textlink="">
      <xdr:nvSpPr>
        <xdr:cNvPr id="569" name="楕円 568"/>
        <xdr:cNvSpPr/>
      </xdr:nvSpPr>
      <xdr:spPr>
        <a:xfrm>
          <a:off x="19494500" y="68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5067</xdr:rowOff>
    </xdr:from>
    <xdr:to>
      <xdr:col>107</xdr:col>
      <xdr:colOff>50800</xdr:colOff>
      <xdr:row>40</xdr:row>
      <xdr:rowOff>8420</xdr:rowOff>
    </xdr:to>
    <xdr:cxnSp macro="">
      <xdr:nvCxnSpPr>
        <xdr:cNvPr id="570" name="直線コネクタ 569"/>
        <xdr:cNvCxnSpPr/>
      </xdr:nvCxnSpPr>
      <xdr:spPr>
        <a:xfrm flipV="1">
          <a:off x="19545300" y="686306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37063</xdr:rowOff>
    </xdr:from>
    <xdr:ext cx="534377" cy="259045"/>
    <xdr:sp macro="" textlink="">
      <xdr:nvSpPr>
        <xdr:cNvPr id="571" name="n_1aveValue【一般廃棄物処理施設】&#10;一人当たり有形固定資産（償却資産）額"/>
        <xdr:cNvSpPr txBox="1"/>
      </xdr:nvSpPr>
      <xdr:spPr>
        <a:xfrm>
          <a:off x="210434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109199</xdr:rowOff>
    </xdr:from>
    <xdr:ext cx="534377" cy="259045"/>
    <xdr:sp macro="" textlink="">
      <xdr:nvSpPr>
        <xdr:cNvPr id="572" name="n_2aveValue【一般廃棄物処理施設】&#10;一人当たり有形固定資産（償却資産）額"/>
        <xdr:cNvSpPr txBox="1"/>
      </xdr:nvSpPr>
      <xdr:spPr>
        <a:xfrm>
          <a:off x="20167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143730</xdr:rowOff>
    </xdr:from>
    <xdr:ext cx="534377" cy="259045"/>
    <xdr:sp macro="" textlink="">
      <xdr:nvSpPr>
        <xdr:cNvPr id="573" name="n_3aveValue【一般廃棄物処理施設】&#10;一人当たり有形固定資産（償却資産）額"/>
        <xdr:cNvSpPr txBox="1"/>
      </xdr:nvSpPr>
      <xdr:spPr>
        <a:xfrm>
          <a:off x="19278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574" name="n_4aveValue【一般廃棄物処理施設】&#10;一人当たり有形固定資産（償却資産）額"/>
        <xdr:cNvSpPr txBox="1"/>
      </xdr:nvSpPr>
      <xdr:spPr>
        <a:xfrm>
          <a:off x="18389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44073</xdr:rowOff>
    </xdr:from>
    <xdr:ext cx="534377" cy="259045"/>
    <xdr:sp macro="" textlink="">
      <xdr:nvSpPr>
        <xdr:cNvPr id="575" name="n_1mainValue【一般廃棄物処理施設】&#10;一人当たり有形固定資産（償却資産）額"/>
        <xdr:cNvSpPr txBox="1"/>
      </xdr:nvSpPr>
      <xdr:spPr>
        <a:xfrm>
          <a:off x="21043411" y="690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46994</xdr:rowOff>
    </xdr:from>
    <xdr:ext cx="534377" cy="259045"/>
    <xdr:sp macro="" textlink="">
      <xdr:nvSpPr>
        <xdr:cNvPr id="576" name="n_2mainValue【一般廃棄物処理施設】&#10;一人当たり有形固定資産（償却資産）額"/>
        <xdr:cNvSpPr txBox="1"/>
      </xdr:nvSpPr>
      <xdr:spPr>
        <a:xfrm>
          <a:off x="20167111" y="690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50347</xdr:rowOff>
    </xdr:from>
    <xdr:ext cx="534377" cy="259045"/>
    <xdr:sp macro="" textlink="">
      <xdr:nvSpPr>
        <xdr:cNvPr id="577" name="n_3mainValue【一般廃棄物処理施設】&#10;一人当たり有形固定資産（償却資産）額"/>
        <xdr:cNvSpPr txBox="1"/>
      </xdr:nvSpPr>
      <xdr:spPr>
        <a:xfrm>
          <a:off x="19278111" y="69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02" name="直線コネクタ 601"/>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03" name="【保健センター・保健所】&#10;有形固定資産減価償却率最小値テキスト"/>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04" name="直線コネクタ 603"/>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05" name="【保健センター・保健所】&#10;有形固定資産減価償却率最大値テキスト"/>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06" name="直線コネクタ 605"/>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93997</xdr:rowOff>
    </xdr:from>
    <xdr:ext cx="405111" cy="259045"/>
    <xdr:sp macro="" textlink="">
      <xdr:nvSpPr>
        <xdr:cNvPr id="607" name="【保健センター・保健所】&#10;有形固定資産減価償却率平均値テキスト"/>
        <xdr:cNvSpPr txBox="1"/>
      </xdr:nvSpPr>
      <xdr:spPr>
        <a:xfrm>
          <a:off x="1635760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08" name="フローチャート: 判断 607"/>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09" name="フローチャート: 判断 608"/>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10" name="フローチャート: 判断 609"/>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11" name="フローチャート: 判断 610"/>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12" name="フローチャート: 判断 611"/>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18" name="楕円 617"/>
        <xdr:cNvSpPr/>
      </xdr:nvSpPr>
      <xdr:spPr>
        <a:xfrm>
          <a:off x="16268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49547</xdr:rowOff>
    </xdr:from>
    <xdr:ext cx="405111" cy="259045"/>
    <xdr:sp macro="" textlink="">
      <xdr:nvSpPr>
        <xdr:cNvPr id="619" name="【保健センター・保健所】&#10;有形固定資産減価償却率該当値テキスト"/>
        <xdr:cNvSpPr txBox="1"/>
      </xdr:nvSpPr>
      <xdr:spPr>
        <a:xfrm>
          <a:off x="16357600" y="999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29210</xdr:rowOff>
    </xdr:from>
    <xdr:to>
      <xdr:col>81</xdr:col>
      <xdr:colOff>101600</xdr:colOff>
      <xdr:row>58</xdr:row>
      <xdr:rowOff>130810</xdr:rowOff>
    </xdr:to>
    <xdr:sp macro="" textlink="">
      <xdr:nvSpPr>
        <xdr:cNvPr id="620" name="楕円 619"/>
        <xdr:cNvSpPr/>
      </xdr:nvSpPr>
      <xdr:spPr>
        <a:xfrm>
          <a:off x="15430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80010</xdr:rowOff>
    </xdr:from>
    <xdr:to>
      <xdr:col>85</xdr:col>
      <xdr:colOff>127000</xdr:colOff>
      <xdr:row>58</xdr:row>
      <xdr:rowOff>121920</xdr:rowOff>
    </xdr:to>
    <xdr:cxnSp macro="">
      <xdr:nvCxnSpPr>
        <xdr:cNvPr id="621" name="直線コネクタ 620"/>
        <xdr:cNvCxnSpPr/>
      </xdr:nvCxnSpPr>
      <xdr:spPr>
        <a:xfrm>
          <a:off x="15481300" y="100241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158750</xdr:rowOff>
    </xdr:from>
    <xdr:to>
      <xdr:col>76</xdr:col>
      <xdr:colOff>165100</xdr:colOff>
      <xdr:row>58</xdr:row>
      <xdr:rowOff>88900</xdr:rowOff>
    </xdr:to>
    <xdr:sp macro="" textlink="">
      <xdr:nvSpPr>
        <xdr:cNvPr id="622" name="楕円 621"/>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80010</xdr:rowOff>
    </xdr:to>
    <xdr:cxnSp macro="">
      <xdr:nvCxnSpPr>
        <xdr:cNvPr id="623" name="直線コネクタ 622"/>
        <xdr:cNvCxnSpPr/>
      </xdr:nvCxnSpPr>
      <xdr:spPr>
        <a:xfrm>
          <a:off x="14592300" y="99822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116840</xdr:rowOff>
    </xdr:from>
    <xdr:to>
      <xdr:col>72</xdr:col>
      <xdr:colOff>38100</xdr:colOff>
      <xdr:row>58</xdr:row>
      <xdr:rowOff>46990</xdr:rowOff>
    </xdr:to>
    <xdr:sp macro="" textlink="">
      <xdr:nvSpPr>
        <xdr:cNvPr id="624" name="楕円 623"/>
        <xdr:cNvSpPr/>
      </xdr:nvSpPr>
      <xdr:spPr>
        <a:xfrm>
          <a:off x="13652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167640</xdr:rowOff>
    </xdr:from>
    <xdr:to>
      <xdr:col>76</xdr:col>
      <xdr:colOff>114300</xdr:colOff>
      <xdr:row>58</xdr:row>
      <xdr:rowOff>38100</xdr:rowOff>
    </xdr:to>
    <xdr:cxnSp macro="">
      <xdr:nvCxnSpPr>
        <xdr:cNvPr id="625" name="直線コネクタ 624"/>
        <xdr:cNvCxnSpPr/>
      </xdr:nvCxnSpPr>
      <xdr:spPr>
        <a:xfrm>
          <a:off x="13703300" y="99402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135272</xdr:rowOff>
    </xdr:from>
    <xdr:ext cx="405111" cy="259045"/>
    <xdr:sp macro="" textlink="">
      <xdr:nvSpPr>
        <xdr:cNvPr id="626" name="n_1aveValue【保健センター・保健所】&#10;有形固定資産減価償却率"/>
        <xdr:cNvSpPr txBox="1"/>
      </xdr:nvSpPr>
      <xdr:spPr>
        <a:xfrm>
          <a:off x="152660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85742</xdr:rowOff>
    </xdr:from>
    <xdr:ext cx="405111" cy="259045"/>
    <xdr:sp macro="" textlink="">
      <xdr:nvSpPr>
        <xdr:cNvPr id="627" name="n_2aveValue【保健センター・保健所】&#10;有形固定資産減価償却率"/>
        <xdr:cNvSpPr txBox="1"/>
      </xdr:nvSpPr>
      <xdr:spPr>
        <a:xfrm>
          <a:off x="14389744" y="1002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53357</xdr:rowOff>
    </xdr:from>
    <xdr:ext cx="405111" cy="259045"/>
    <xdr:sp macro="" textlink="">
      <xdr:nvSpPr>
        <xdr:cNvPr id="628" name="n_3aveValue【保健センター・保健所】&#10;有形固定資産減価償却率"/>
        <xdr:cNvSpPr txBox="1"/>
      </xdr:nvSpPr>
      <xdr:spPr>
        <a:xfrm>
          <a:off x="13500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50182</xdr:rowOff>
    </xdr:from>
    <xdr:ext cx="405111" cy="259045"/>
    <xdr:sp macro="" textlink="">
      <xdr:nvSpPr>
        <xdr:cNvPr id="629" name="n_4aveValue【保健センター・保健所】&#10;有形固定資産減価償却率"/>
        <xdr:cNvSpPr txBox="1"/>
      </xdr:nvSpPr>
      <xdr:spPr>
        <a:xfrm>
          <a:off x="12611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147337</xdr:rowOff>
    </xdr:from>
    <xdr:ext cx="405111" cy="259045"/>
    <xdr:sp macro="" textlink="">
      <xdr:nvSpPr>
        <xdr:cNvPr id="630" name="n_1mainValue【保健センター・保健所】&#10;有形固定資産減価償却率"/>
        <xdr:cNvSpPr txBox="1"/>
      </xdr:nvSpPr>
      <xdr:spPr>
        <a:xfrm>
          <a:off x="15266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631" name="n_2mainValue【保健センター・保健所】&#10;有形固定資産減価償却率"/>
        <xdr:cNvSpPr txBox="1"/>
      </xdr:nvSpPr>
      <xdr:spPr>
        <a:xfrm>
          <a:off x="14389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63517</xdr:rowOff>
    </xdr:from>
    <xdr:ext cx="405111" cy="259045"/>
    <xdr:sp macro="" textlink="">
      <xdr:nvSpPr>
        <xdr:cNvPr id="632" name="n_3mainValue【保健センター・保健所】&#10;有形固定資産減価償却率"/>
        <xdr:cNvSpPr txBox="1"/>
      </xdr:nvSpPr>
      <xdr:spPr>
        <a:xfrm>
          <a:off x="13500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58" name="直線コネクタ 657"/>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59"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60" name="直線コネクタ 659"/>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61"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62" name="直線コネクタ 661"/>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58255</xdr:rowOff>
    </xdr:from>
    <xdr:ext cx="469744" cy="259045"/>
    <xdr:sp macro="" textlink="">
      <xdr:nvSpPr>
        <xdr:cNvPr id="663" name="【保健センター・保健所】&#10;一人当たり面積平均値テキスト"/>
        <xdr:cNvSpPr txBox="1"/>
      </xdr:nvSpPr>
      <xdr:spPr>
        <a:xfrm>
          <a:off x="22199600" y="1034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64" name="フローチャート: 判断 663"/>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65" name="フローチャート: 判断 664"/>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66" name="フローチャート: 判断 665"/>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67" name="フローチャート: 判断 666"/>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68" name="フローチャート: 判断 667"/>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22678</xdr:rowOff>
    </xdr:from>
    <xdr:to>
      <xdr:col>116</xdr:col>
      <xdr:colOff>114300</xdr:colOff>
      <xdr:row>59</xdr:row>
      <xdr:rowOff>124278</xdr:rowOff>
    </xdr:to>
    <xdr:sp macro="" textlink="">
      <xdr:nvSpPr>
        <xdr:cNvPr id="674" name="楕円 673"/>
        <xdr:cNvSpPr/>
      </xdr:nvSpPr>
      <xdr:spPr>
        <a:xfrm>
          <a:off x="22110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45555</xdr:rowOff>
    </xdr:from>
    <xdr:ext cx="469744" cy="259045"/>
    <xdr:sp macro="" textlink="">
      <xdr:nvSpPr>
        <xdr:cNvPr id="675" name="【保健センター・保健所】&#10;一人当たり面積該当値テキスト"/>
        <xdr:cNvSpPr txBox="1"/>
      </xdr:nvSpPr>
      <xdr:spPr>
        <a:xfrm>
          <a:off x="22199600" y="998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22678</xdr:rowOff>
    </xdr:from>
    <xdr:to>
      <xdr:col>112</xdr:col>
      <xdr:colOff>38100</xdr:colOff>
      <xdr:row>59</xdr:row>
      <xdr:rowOff>124278</xdr:rowOff>
    </xdr:to>
    <xdr:sp macro="" textlink="">
      <xdr:nvSpPr>
        <xdr:cNvPr id="676" name="楕円 675"/>
        <xdr:cNvSpPr/>
      </xdr:nvSpPr>
      <xdr:spPr>
        <a:xfrm>
          <a:off x="2127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73478</xdr:rowOff>
    </xdr:from>
    <xdr:to>
      <xdr:col>116</xdr:col>
      <xdr:colOff>63500</xdr:colOff>
      <xdr:row>59</xdr:row>
      <xdr:rowOff>73478</xdr:rowOff>
    </xdr:to>
    <xdr:cxnSp macro="">
      <xdr:nvCxnSpPr>
        <xdr:cNvPr id="677" name="直線コネクタ 676"/>
        <xdr:cNvCxnSpPr/>
      </xdr:nvCxnSpPr>
      <xdr:spPr>
        <a:xfrm>
          <a:off x="21323300" y="10189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22678</xdr:rowOff>
    </xdr:from>
    <xdr:to>
      <xdr:col>107</xdr:col>
      <xdr:colOff>101600</xdr:colOff>
      <xdr:row>59</xdr:row>
      <xdr:rowOff>124278</xdr:rowOff>
    </xdr:to>
    <xdr:sp macro="" textlink="">
      <xdr:nvSpPr>
        <xdr:cNvPr id="678" name="楕円 677"/>
        <xdr:cNvSpPr/>
      </xdr:nvSpPr>
      <xdr:spPr>
        <a:xfrm>
          <a:off x="2038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73478</xdr:rowOff>
    </xdr:from>
    <xdr:to>
      <xdr:col>111</xdr:col>
      <xdr:colOff>177800</xdr:colOff>
      <xdr:row>59</xdr:row>
      <xdr:rowOff>73478</xdr:rowOff>
    </xdr:to>
    <xdr:cxnSp macro="">
      <xdr:nvCxnSpPr>
        <xdr:cNvPr id="679" name="直線コネクタ 678"/>
        <xdr:cNvCxnSpPr/>
      </xdr:nvCxnSpPr>
      <xdr:spPr>
        <a:xfrm>
          <a:off x="20434300" y="10189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80" name="楕円 679"/>
        <xdr:cNvSpPr/>
      </xdr:nvSpPr>
      <xdr:spPr>
        <a:xfrm>
          <a:off x="19494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73478</xdr:rowOff>
    </xdr:from>
    <xdr:to>
      <xdr:col>107</xdr:col>
      <xdr:colOff>50800</xdr:colOff>
      <xdr:row>59</xdr:row>
      <xdr:rowOff>106135</xdr:rowOff>
    </xdr:to>
    <xdr:cxnSp macro="">
      <xdr:nvCxnSpPr>
        <xdr:cNvPr id="681" name="直線コネクタ 680"/>
        <xdr:cNvCxnSpPr/>
      </xdr:nvCxnSpPr>
      <xdr:spPr>
        <a:xfrm flipV="1">
          <a:off x="19545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682" name="n_1aveValue【保健センター・保健所】&#10;一人当たり面積"/>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683"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84" name="n_3aveValue【保健センター・保健所】&#10;一人当たり面積"/>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85"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140805</xdr:rowOff>
    </xdr:from>
    <xdr:ext cx="469744" cy="259045"/>
    <xdr:sp macro="" textlink="">
      <xdr:nvSpPr>
        <xdr:cNvPr id="686" name="n_1mainValue【保健センター・保健所】&#10;一人当たり面積"/>
        <xdr:cNvSpPr txBox="1"/>
      </xdr:nvSpPr>
      <xdr:spPr>
        <a:xfrm>
          <a:off x="210757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140805</xdr:rowOff>
    </xdr:from>
    <xdr:ext cx="469744" cy="259045"/>
    <xdr:sp macro="" textlink="">
      <xdr:nvSpPr>
        <xdr:cNvPr id="687" name="n_2mainValue【保健センター・保健所】&#10;一人当たり面積"/>
        <xdr:cNvSpPr txBox="1"/>
      </xdr:nvSpPr>
      <xdr:spPr>
        <a:xfrm>
          <a:off x="20199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88" name="n_3mainValue【保健センター・保健所】&#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0" name="直線コネクタ 69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1" name="テキスト ボックス 70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2" name="直線コネクタ 70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3" name="テキスト ボックス 70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4" name="直線コネクタ 70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5" name="テキスト ボックス 70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6" name="直線コネクタ 70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7" name="テキスト ボックス 70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9" name="テキスト ボックス 70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11" name="直線コネクタ 710"/>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12" name="【消防施設】&#10;有形固定資産減価償却率最小値テキスト"/>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13" name="直線コネクタ 712"/>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14" name="【消防施設】&#10;有形固定資産減価償却率最大値テキスト"/>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15" name="直線コネクタ 714"/>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146321</xdr:rowOff>
    </xdr:from>
    <xdr:ext cx="405111" cy="259045"/>
    <xdr:sp macro="" textlink="">
      <xdr:nvSpPr>
        <xdr:cNvPr id="716" name="【消防施設】&#10;有形固定資産減価償却率平均値テキスト"/>
        <xdr:cNvSpPr txBox="1"/>
      </xdr:nvSpPr>
      <xdr:spPr>
        <a:xfrm>
          <a:off x="16357600" y="142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17" name="フローチャート: 判断 716"/>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18" name="フローチャート: 判断 717"/>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19" name="フローチャート: 判断 718"/>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20" name="フローチャート: 判断 719"/>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21" name="フローチャート: 判断 720"/>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138176</xdr:rowOff>
    </xdr:from>
    <xdr:to>
      <xdr:col>85</xdr:col>
      <xdr:colOff>177800</xdr:colOff>
      <xdr:row>83</xdr:row>
      <xdr:rowOff>68326</xdr:rowOff>
    </xdr:to>
    <xdr:sp macro="" textlink="">
      <xdr:nvSpPr>
        <xdr:cNvPr id="727" name="楕円 726"/>
        <xdr:cNvSpPr/>
      </xdr:nvSpPr>
      <xdr:spPr>
        <a:xfrm>
          <a:off x="16268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161053</xdr:rowOff>
    </xdr:from>
    <xdr:ext cx="405111" cy="259045"/>
    <xdr:sp macro="" textlink="">
      <xdr:nvSpPr>
        <xdr:cNvPr id="728" name="【消防施設】&#10;有形固定資産減価償却率該当値テキスト"/>
        <xdr:cNvSpPr txBox="1"/>
      </xdr:nvSpPr>
      <xdr:spPr>
        <a:xfrm>
          <a:off x="16357600" y="1404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92456</xdr:rowOff>
    </xdr:from>
    <xdr:to>
      <xdr:col>81</xdr:col>
      <xdr:colOff>101600</xdr:colOff>
      <xdr:row>83</xdr:row>
      <xdr:rowOff>22606</xdr:rowOff>
    </xdr:to>
    <xdr:sp macro="" textlink="">
      <xdr:nvSpPr>
        <xdr:cNvPr id="729" name="楕円 728"/>
        <xdr:cNvSpPr/>
      </xdr:nvSpPr>
      <xdr:spPr>
        <a:xfrm>
          <a:off x="15430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143256</xdr:rowOff>
    </xdr:from>
    <xdr:to>
      <xdr:col>85</xdr:col>
      <xdr:colOff>127000</xdr:colOff>
      <xdr:row>83</xdr:row>
      <xdr:rowOff>17526</xdr:rowOff>
    </xdr:to>
    <xdr:cxnSp macro="">
      <xdr:nvCxnSpPr>
        <xdr:cNvPr id="730" name="直線コネクタ 729"/>
        <xdr:cNvCxnSpPr/>
      </xdr:nvCxnSpPr>
      <xdr:spPr>
        <a:xfrm>
          <a:off x="15481300" y="142021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46737</xdr:rowOff>
    </xdr:from>
    <xdr:to>
      <xdr:col>76</xdr:col>
      <xdr:colOff>165100</xdr:colOff>
      <xdr:row>82</xdr:row>
      <xdr:rowOff>148337</xdr:rowOff>
    </xdr:to>
    <xdr:sp macro="" textlink="">
      <xdr:nvSpPr>
        <xdr:cNvPr id="731" name="楕円 730"/>
        <xdr:cNvSpPr/>
      </xdr:nvSpPr>
      <xdr:spPr>
        <a:xfrm>
          <a:off x="14541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97537</xdr:rowOff>
    </xdr:from>
    <xdr:to>
      <xdr:col>81</xdr:col>
      <xdr:colOff>50800</xdr:colOff>
      <xdr:row>82</xdr:row>
      <xdr:rowOff>143256</xdr:rowOff>
    </xdr:to>
    <xdr:cxnSp macro="">
      <xdr:nvCxnSpPr>
        <xdr:cNvPr id="732" name="直線コネクタ 731"/>
        <xdr:cNvCxnSpPr/>
      </xdr:nvCxnSpPr>
      <xdr:spPr>
        <a:xfrm>
          <a:off x="14592300" y="141564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1015</xdr:rowOff>
    </xdr:from>
    <xdr:to>
      <xdr:col>72</xdr:col>
      <xdr:colOff>38100</xdr:colOff>
      <xdr:row>82</xdr:row>
      <xdr:rowOff>102615</xdr:rowOff>
    </xdr:to>
    <xdr:sp macro="" textlink="">
      <xdr:nvSpPr>
        <xdr:cNvPr id="733" name="楕円 732"/>
        <xdr:cNvSpPr/>
      </xdr:nvSpPr>
      <xdr:spPr>
        <a:xfrm>
          <a:off x="13652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51815</xdr:rowOff>
    </xdr:from>
    <xdr:to>
      <xdr:col>76</xdr:col>
      <xdr:colOff>114300</xdr:colOff>
      <xdr:row>82</xdr:row>
      <xdr:rowOff>97537</xdr:rowOff>
    </xdr:to>
    <xdr:cxnSp macro="">
      <xdr:nvCxnSpPr>
        <xdr:cNvPr id="734" name="直線コネクタ 733"/>
        <xdr:cNvCxnSpPr/>
      </xdr:nvCxnSpPr>
      <xdr:spPr>
        <a:xfrm>
          <a:off x="13703300" y="141107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134890</xdr:rowOff>
    </xdr:from>
    <xdr:ext cx="405111" cy="259045"/>
    <xdr:sp macro="" textlink="">
      <xdr:nvSpPr>
        <xdr:cNvPr id="735" name="n_1aveValue【消防施設】&#10;有形固定資産減価償却率"/>
        <xdr:cNvSpPr txBox="1"/>
      </xdr:nvSpPr>
      <xdr:spPr>
        <a:xfrm>
          <a:off x="15266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736" name="n_2aveValue【消防施設】&#10;有形固定資産減価償却率"/>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75455</xdr:rowOff>
    </xdr:from>
    <xdr:ext cx="405111" cy="259045"/>
    <xdr:sp macro="" textlink="">
      <xdr:nvSpPr>
        <xdr:cNvPr id="737" name="n_3aveValue【消防施設】&#10;有形固定資産減価償却率"/>
        <xdr:cNvSpPr txBox="1"/>
      </xdr:nvSpPr>
      <xdr:spPr>
        <a:xfrm>
          <a:off x="13500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96283</xdr:rowOff>
    </xdr:from>
    <xdr:ext cx="405111" cy="259045"/>
    <xdr:sp macro="" textlink="">
      <xdr:nvSpPr>
        <xdr:cNvPr id="738" name="n_4aveValue【消防施設】&#10;有形固定資産減価償却率"/>
        <xdr:cNvSpPr txBox="1"/>
      </xdr:nvSpPr>
      <xdr:spPr>
        <a:xfrm>
          <a:off x="12611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39133</xdr:rowOff>
    </xdr:from>
    <xdr:ext cx="405111" cy="259045"/>
    <xdr:sp macro="" textlink="">
      <xdr:nvSpPr>
        <xdr:cNvPr id="739" name="n_1mainValue【消防施設】&#10;有形固定資産減価償却率"/>
        <xdr:cNvSpPr txBox="1"/>
      </xdr:nvSpPr>
      <xdr:spPr>
        <a:xfrm>
          <a:off x="15266044" y="1392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164864</xdr:rowOff>
    </xdr:from>
    <xdr:ext cx="405111" cy="259045"/>
    <xdr:sp macro="" textlink="">
      <xdr:nvSpPr>
        <xdr:cNvPr id="740" name="n_2mainValue【消防施設】&#10;有形固定資産減価償却率"/>
        <xdr:cNvSpPr txBox="1"/>
      </xdr:nvSpPr>
      <xdr:spPr>
        <a:xfrm>
          <a:off x="14389744" y="1388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119142</xdr:rowOff>
    </xdr:from>
    <xdr:ext cx="405111" cy="259045"/>
    <xdr:sp macro="" textlink="">
      <xdr:nvSpPr>
        <xdr:cNvPr id="741" name="n_3mainValue【消防施設】&#10;有形固定資産減価償却率"/>
        <xdr:cNvSpPr txBox="1"/>
      </xdr:nvSpPr>
      <xdr:spPr>
        <a:xfrm>
          <a:off x="13500744"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2" name="テキスト ボックス 75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53" name="直線コネクタ 7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4" name="テキスト ボックス 7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5" name="直線コネクタ 7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6" name="テキスト ボックス 7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7" name="直線コネクタ 7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8" name="テキスト ボックス 7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9" name="直線コネクタ 7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0" name="テキスト ボックス 7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1" name="直線コネクタ 7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2" name="テキスト ボックス 7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766" name="直線コネクタ 765"/>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67"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68" name="直線コネクタ 767"/>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69" name="【消防施設】&#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70" name="直線コネクタ 769"/>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771" name="【消防施設】&#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72" name="フローチャート: 判断 771"/>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773" name="フローチャート: 判断 772"/>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74" name="フローチャート: 判断 773"/>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75" name="フローチャート: 判断 774"/>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76" name="フローチャート: 判断 775"/>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782" name="楕円 781"/>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783" name="【消防施設】&#10;一人当たり面積該当値テキスト"/>
        <xdr:cNvSpPr txBox="1"/>
      </xdr:nvSpPr>
      <xdr:spPr>
        <a:xfrm>
          <a:off x="22199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784" name="楕円 783"/>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785" name="直線コネクタ 784"/>
        <xdr:cNvCxnSpPr/>
      </xdr:nvCxnSpPr>
      <xdr:spPr>
        <a:xfrm>
          <a:off x="21323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86" name="楕円 785"/>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133350</xdr:rowOff>
    </xdr:to>
    <xdr:cxnSp macro="">
      <xdr:nvCxnSpPr>
        <xdr:cNvPr id="787" name="直線コネクタ 786"/>
        <xdr:cNvCxnSpPr/>
      </xdr:nvCxnSpPr>
      <xdr:spPr>
        <a:xfrm flipV="1">
          <a:off x="20434300" y="14687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88" name="楕円 787"/>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89" name="直線コネクタ 788"/>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790" name="n_1aveValue【消防施設】&#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91" name="n_2aveValue【消防施設】&#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92" name="n_3aveValue【消防施設】&#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93" name="n_4aveValue【消防施設】&#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794" name="n_1mainValue【消防施設】&#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95" name="n_2mainValue【消防施設】&#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96" name="n_3mainValue【消防施設】&#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22" name="直線コネクタ 821"/>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23" name="【庁舎】&#10;有形固定資産減価償却率最小値テキスト"/>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24" name="直線コネクタ 823"/>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25" name="【庁舎】&#10;有形固定資産減価償却率最大値テキスト"/>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26" name="直線コネクタ 825"/>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827" name="【庁舎】&#10;有形固定資産減価償却率平均値テキスト"/>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28" name="フローチャート: 判断 827"/>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29" name="フローチャート: 判断 828"/>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30" name="フローチャート: 判断 829"/>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1" name="フローチャート: 判断 830"/>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32" name="フローチャート: 判断 831"/>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838" name="楕円 837"/>
        <xdr:cNvSpPr/>
      </xdr:nvSpPr>
      <xdr:spPr>
        <a:xfrm>
          <a:off x="16268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134456</xdr:rowOff>
    </xdr:from>
    <xdr:ext cx="405111" cy="259045"/>
    <xdr:sp macro="" textlink="">
      <xdr:nvSpPr>
        <xdr:cNvPr id="839" name="【庁舎】&#10;有形固定資産減価償却率該当値テキスト"/>
        <xdr:cNvSpPr txBox="1"/>
      </xdr:nvSpPr>
      <xdr:spPr>
        <a:xfrm>
          <a:off x="16357600"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125005</xdr:rowOff>
    </xdr:from>
    <xdr:to>
      <xdr:col>81</xdr:col>
      <xdr:colOff>101600</xdr:colOff>
      <xdr:row>105</xdr:row>
      <xdr:rowOff>55155</xdr:rowOff>
    </xdr:to>
    <xdr:sp macro="" textlink="">
      <xdr:nvSpPr>
        <xdr:cNvPr id="840" name="楕円 839"/>
        <xdr:cNvSpPr/>
      </xdr:nvSpPr>
      <xdr:spPr>
        <a:xfrm>
          <a:off x="15430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4355</xdr:rowOff>
    </xdr:from>
    <xdr:to>
      <xdr:col>85</xdr:col>
      <xdr:colOff>127000</xdr:colOff>
      <xdr:row>105</xdr:row>
      <xdr:rowOff>35379</xdr:rowOff>
    </xdr:to>
    <xdr:cxnSp macro="">
      <xdr:nvCxnSpPr>
        <xdr:cNvPr id="841" name="直線コネクタ 840"/>
        <xdr:cNvCxnSpPr/>
      </xdr:nvCxnSpPr>
      <xdr:spPr>
        <a:xfrm>
          <a:off x="15481300" y="1800660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95613</xdr:rowOff>
    </xdr:from>
    <xdr:to>
      <xdr:col>76</xdr:col>
      <xdr:colOff>165100</xdr:colOff>
      <xdr:row>105</xdr:row>
      <xdr:rowOff>25763</xdr:rowOff>
    </xdr:to>
    <xdr:sp macro="" textlink="">
      <xdr:nvSpPr>
        <xdr:cNvPr id="842" name="楕円 841"/>
        <xdr:cNvSpPr/>
      </xdr:nvSpPr>
      <xdr:spPr>
        <a:xfrm>
          <a:off x="14541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146413</xdr:rowOff>
    </xdr:from>
    <xdr:to>
      <xdr:col>81</xdr:col>
      <xdr:colOff>50800</xdr:colOff>
      <xdr:row>105</xdr:row>
      <xdr:rowOff>4355</xdr:rowOff>
    </xdr:to>
    <xdr:cxnSp macro="">
      <xdr:nvCxnSpPr>
        <xdr:cNvPr id="843" name="直線コネクタ 842"/>
        <xdr:cNvCxnSpPr/>
      </xdr:nvCxnSpPr>
      <xdr:spPr>
        <a:xfrm>
          <a:off x="14592300" y="1797721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64588</xdr:rowOff>
    </xdr:from>
    <xdr:to>
      <xdr:col>72</xdr:col>
      <xdr:colOff>38100</xdr:colOff>
      <xdr:row>104</xdr:row>
      <xdr:rowOff>166188</xdr:rowOff>
    </xdr:to>
    <xdr:sp macro="" textlink="">
      <xdr:nvSpPr>
        <xdr:cNvPr id="844" name="楕円 843"/>
        <xdr:cNvSpPr/>
      </xdr:nvSpPr>
      <xdr:spPr>
        <a:xfrm>
          <a:off x="13652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115388</xdr:rowOff>
    </xdr:from>
    <xdr:to>
      <xdr:col>76</xdr:col>
      <xdr:colOff>114300</xdr:colOff>
      <xdr:row>104</xdr:row>
      <xdr:rowOff>146413</xdr:rowOff>
    </xdr:to>
    <xdr:cxnSp macro="">
      <xdr:nvCxnSpPr>
        <xdr:cNvPr id="845" name="直線コネクタ 844"/>
        <xdr:cNvCxnSpPr/>
      </xdr:nvCxnSpPr>
      <xdr:spPr>
        <a:xfrm>
          <a:off x="13703300" y="179461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846" name="n_1aveValue【庁舎】&#10;有形固定資産減価償却率"/>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47" name="n_2aveValue【庁舎】&#10;有形固定資産減価償却率"/>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48"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49" name="n_4ave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46282</xdr:rowOff>
    </xdr:from>
    <xdr:ext cx="405111" cy="259045"/>
    <xdr:sp macro="" textlink="">
      <xdr:nvSpPr>
        <xdr:cNvPr id="850" name="n_1mainValue【庁舎】&#10;有形固定資産減価償却率"/>
        <xdr:cNvSpPr txBox="1"/>
      </xdr:nvSpPr>
      <xdr:spPr>
        <a:xfrm>
          <a:off x="152660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16890</xdr:rowOff>
    </xdr:from>
    <xdr:ext cx="405111" cy="259045"/>
    <xdr:sp macro="" textlink="">
      <xdr:nvSpPr>
        <xdr:cNvPr id="851" name="n_2mainValue【庁舎】&#10;有形固定資産減価償却率"/>
        <xdr:cNvSpPr txBox="1"/>
      </xdr:nvSpPr>
      <xdr:spPr>
        <a:xfrm>
          <a:off x="14389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157315</xdr:rowOff>
    </xdr:from>
    <xdr:ext cx="405111" cy="259045"/>
    <xdr:sp macro="" textlink="">
      <xdr:nvSpPr>
        <xdr:cNvPr id="852" name="n_3mainValue【庁舎】&#10;有形固定資産減価償却率"/>
        <xdr:cNvSpPr txBox="1"/>
      </xdr:nvSpPr>
      <xdr:spPr>
        <a:xfrm>
          <a:off x="13500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3" name="直線コネクタ 8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4" name="テキスト ボックス 8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5" name="直線コネクタ 8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6" name="テキスト ボックス 8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7" name="直線コネクタ 8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8" name="テキスト ボックス 8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9" name="直線コネクタ 8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0" name="テキスト ボックス 8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1" name="直線コネクタ 8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2" name="テキスト ボックス 8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876" name="直線コネクタ 875"/>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77"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78" name="直線コネクタ 877"/>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879" name="【庁舎】&#10;一人当たり面積最大値テキスト"/>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880" name="直線コネクタ 879"/>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881" name="【庁舎】&#10;一人当たり面積平均値テキスト"/>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82" name="フローチャート: 判断 881"/>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83" name="フローチャート: 判断 882"/>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84" name="フローチャート: 判断 883"/>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885" name="フローチャート: 判断 884"/>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886" name="フローチャート: 判断 885"/>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892" name="楕円 891"/>
        <xdr:cNvSpPr/>
      </xdr:nvSpPr>
      <xdr:spPr>
        <a:xfrm>
          <a:off x="22110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22877</xdr:rowOff>
    </xdr:from>
    <xdr:ext cx="469744" cy="259045"/>
    <xdr:sp macro="" textlink="">
      <xdr:nvSpPr>
        <xdr:cNvPr id="893" name="【庁舎】&#10;一人当たり面積該当値テキスト"/>
        <xdr:cNvSpPr txBox="1"/>
      </xdr:nvSpPr>
      <xdr:spPr>
        <a:xfrm>
          <a:off x="22199600"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94" name="楕円 893"/>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95250</xdr:rowOff>
    </xdr:from>
    <xdr:to>
      <xdr:col>116</xdr:col>
      <xdr:colOff>63500</xdr:colOff>
      <xdr:row>106</xdr:row>
      <xdr:rowOff>99061</xdr:rowOff>
    </xdr:to>
    <xdr:cxnSp macro="">
      <xdr:nvCxnSpPr>
        <xdr:cNvPr id="895" name="直線コネクタ 894"/>
        <xdr:cNvCxnSpPr/>
      </xdr:nvCxnSpPr>
      <xdr:spPr>
        <a:xfrm flipV="1">
          <a:off x="21323300" y="182689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96" name="楕円 895"/>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99061</xdr:rowOff>
    </xdr:to>
    <xdr:cxnSp macro="">
      <xdr:nvCxnSpPr>
        <xdr:cNvPr id="897" name="直線コネクタ 896"/>
        <xdr:cNvCxnSpPr/>
      </xdr:nvCxnSpPr>
      <xdr:spPr>
        <a:xfrm>
          <a:off x="20434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98" name="楕円 897"/>
        <xdr:cNvSpPr/>
      </xdr:nvSpPr>
      <xdr:spPr>
        <a:xfrm>
          <a:off x="19494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99061</xdr:rowOff>
    </xdr:from>
    <xdr:to>
      <xdr:col>107</xdr:col>
      <xdr:colOff>50800</xdr:colOff>
      <xdr:row>106</xdr:row>
      <xdr:rowOff>102870</xdr:rowOff>
    </xdr:to>
    <xdr:cxnSp macro="">
      <xdr:nvCxnSpPr>
        <xdr:cNvPr id="899" name="直線コネクタ 898"/>
        <xdr:cNvCxnSpPr/>
      </xdr:nvCxnSpPr>
      <xdr:spPr>
        <a:xfrm flipV="1">
          <a:off x="19545300" y="182727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900" name="n_1aveValue【庁舎】&#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01" name="n_2aveValue【庁舎】&#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55897</xdr:rowOff>
    </xdr:from>
    <xdr:ext cx="469744" cy="259045"/>
    <xdr:sp macro="" textlink="">
      <xdr:nvSpPr>
        <xdr:cNvPr id="902" name="n_3aveValue【庁舎】&#10;一人当たり面積"/>
        <xdr:cNvSpPr txBox="1"/>
      </xdr:nvSpPr>
      <xdr:spPr>
        <a:xfrm>
          <a:off x="19310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903" name="n_4aveValue【庁舎】&#10;一人当たり面積"/>
        <xdr:cNvSpPr txBox="1"/>
      </xdr:nvSpPr>
      <xdr:spPr>
        <a:xfrm>
          <a:off x="18421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904" name="n_1main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905" name="n_2main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906" name="n_3mainValue【庁舎】&#10;一人当たり面積"/>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値を大きく上回っている施設は、図書館、体育館・プールであり、一方で大きく下回っている施設は一般廃棄物処理施設である。特に、図書館に分類される施設は６施設あるが、うち図書館本館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月に建設、築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有形固定資産減価償却率は類似団体と比較して高い数値となっている。今後、建替えや改修等の判断を早期に行う必要があることから、効果的な管理運営方法と併せて検討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194,162
191,458
72.72
75,100,887
74,604,907
299,809
42,317,854
65,671,679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収基盤が弱いことに加え、平成初頭に集中的に実施した下水道等の都市基盤整備及び公共施設整備の財源として発行した地方債に係る償還並びに市立幼稚園、市立高等学校に係る基準財政需要額が大きいため、類似団体内平均値、大阪府平均と比較して極めて低い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上記の状況を改善するために、直面する収支不足の解消及び将来にわたる持続可能な行財政運営の実現に向け、「行財政再建プラン</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月版</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」を策定した。人口減少や少子高齢化による社会情勢の変化に合わせた施策の再構築、民間活力の活用などを進め、安定した行財政運営の維持を図る。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7" name="直線コネクタ 66"/>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140970</xdr:rowOff>
    </xdr:to>
    <xdr:cxnSp macro="">
      <xdr:nvCxnSpPr>
        <xdr:cNvPr id="70" name="直線コネクタ 69"/>
        <xdr:cNvCxnSpPr/>
      </xdr:nvCxnSpPr>
      <xdr:spPr>
        <a:xfrm flipV="1">
          <a:off x="3225800" y="766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72" name="テキスト ボックス 71"/>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165100</xdr:rowOff>
    </xdr:to>
    <xdr:cxnSp macro="">
      <xdr:nvCxnSpPr>
        <xdr:cNvPr id="73" name="直線コネクタ 72"/>
        <xdr:cNvCxnSpPr/>
      </xdr:nvCxnSpPr>
      <xdr:spPr>
        <a:xfrm flipV="1">
          <a:off x="2336800" y="76847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113047</xdr:rowOff>
    </xdr:from>
    <xdr:ext cx="762000" cy="259045"/>
    <xdr:sp macro="" textlink="">
      <xdr:nvSpPr>
        <xdr:cNvPr id="75" name="テキスト ボックス 74"/>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17780</xdr:rowOff>
    </xdr:to>
    <xdr:cxnSp macro="">
      <xdr:nvCxnSpPr>
        <xdr:cNvPr id="76" name="直線コネクタ 75"/>
        <xdr:cNvCxnSpPr/>
      </xdr:nvCxnSpPr>
      <xdr:spPr>
        <a:xfrm flipV="1">
          <a:off x="1447800" y="77089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8" name="楕円 87"/>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89" name="テキスト ボックス 88"/>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0" name="楕円 89"/>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1" name="テキスト ボックス 90"/>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2" name="楕円 91"/>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3" name="テキスト ボックス 92"/>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138430</xdr:rowOff>
    </xdr:from>
    <xdr:to>
      <xdr:col>7</xdr:col>
      <xdr:colOff>31750</xdr:colOff>
      <xdr:row>45</xdr:row>
      <xdr:rowOff>68580</xdr:rowOff>
    </xdr:to>
    <xdr:sp macro="" textlink="">
      <xdr:nvSpPr>
        <xdr:cNvPr id="94" name="楕円 93"/>
        <xdr:cNvSpPr/>
      </xdr:nvSpPr>
      <xdr:spPr>
        <a:xfrm>
          <a:off x="1397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53357</xdr:rowOff>
    </xdr:from>
    <xdr:ext cx="762000" cy="259045"/>
    <xdr:sp macro="" textlink="">
      <xdr:nvSpPr>
        <xdr:cNvPr id="95" name="テキスト ボックス 94"/>
        <xdr:cNvSpPr txBox="1"/>
      </xdr:nvSpPr>
      <xdr:spPr>
        <a:xfrm>
          <a:off x="1066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税収基盤が弱いという構造的問題に加え、過去の集中的な建設投資の財源として発行した地方債に係る償還負担が依然として大きく、併せて、社会保障関係経費が高止まりしていることが要因となり、経常収支比率は類似団体内で最も高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臨時的収入に依存する体質から脱却するため、「行財政再建プラン</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」に基づき、公共施設の適正規模・適正配置、民間活力の活用と人員体制の見直し、受益者負担の適正化、広域行政の推進などに取り組み、持続可能な市政運営の実現を目指す。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41402</xdr:rowOff>
    </xdr:from>
    <xdr:to>
      <xdr:col>23</xdr:col>
      <xdr:colOff>133350</xdr:colOff>
      <xdr:row>67</xdr:row>
      <xdr:rowOff>123444</xdr:rowOff>
    </xdr:to>
    <xdr:cxnSp macro="">
      <xdr:nvCxnSpPr>
        <xdr:cNvPr id="128" name="直線コネクタ 127"/>
        <xdr:cNvCxnSpPr/>
      </xdr:nvCxnSpPr>
      <xdr:spPr>
        <a:xfrm>
          <a:off x="4114800" y="1152855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41402</xdr:rowOff>
    </xdr:from>
    <xdr:to>
      <xdr:col>19</xdr:col>
      <xdr:colOff>133350</xdr:colOff>
      <xdr:row>67</xdr:row>
      <xdr:rowOff>152400</xdr:rowOff>
    </xdr:to>
    <xdr:cxnSp macro="">
      <xdr:nvCxnSpPr>
        <xdr:cNvPr id="131" name="直線コネクタ 130"/>
        <xdr:cNvCxnSpPr/>
      </xdr:nvCxnSpPr>
      <xdr:spPr>
        <a:xfrm flipV="1">
          <a:off x="3225800" y="1152855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84836</xdr:rowOff>
    </xdr:from>
    <xdr:to>
      <xdr:col>15</xdr:col>
      <xdr:colOff>82550</xdr:colOff>
      <xdr:row>67</xdr:row>
      <xdr:rowOff>152400</xdr:rowOff>
    </xdr:to>
    <xdr:cxnSp macro="">
      <xdr:nvCxnSpPr>
        <xdr:cNvPr id="134" name="直線コネクタ 133"/>
        <xdr:cNvCxnSpPr/>
      </xdr:nvCxnSpPr>
      <xdr:spPr>
        <a:xfrm>
          <a:off x="2336800" y="1157198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6" name="テキスト ボックス 135"/>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130810</xdr:rowOff>
    </xdr:from>
    <xdr:to>
      <xdr:col>11</xdr:col>
      <xdr:colOff>31750</xdr:colOff>
      <xdr:row>67</xdr:row>
      <xdr:rowOff>84836</xdr:rowOff>
    </xdr:to>
    <xdr:cxnSp macro="">
      <xdr:nvCxnSpPr>
        <xdr:cNvPr id="137" name="直線コネクタ 136"/>
        <xdr:cNvCxnSpPr/>
      </xdr:nvCxnSpPr>
      <xdr:spPr>
        <a:xfrm>
          <a:off x="1447800" y="1144651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39" name="テキスト ボックス 138"/>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1" name="テキスト ボックス 140"/>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72644</xdr:rowOff>
    </xdr:from>
    <xdr:to>
      <xdr:col>23</xdr:col>
      <xdr:colOff>184150</xdr:colOff>
      <xdr:row>68</xdr:row>
      <xdr:rowOff>2794</xdr:rowOff>
    </xdr:to>
    <xdr:sp macro="" textlink="">
      <xdr:nvSpPr>
        <xdr:cNvPr id="147" name="楕円 146"/>
        <xdr:cNvSpPr/>
      </xdr:nvSpPr>
      <xdr:spPr>
        <a:xfrm>
          <a:off x="4902200" y="115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139971</xdr:rowOff>
    </xdr:from>
    <xdr:ext cx="762000" cy="259045"/>
    <xdr:sp macro="" textlink="">
      <xdr:nvSpPr>
        <xdr:cNvPr id="148" name="財政構造の弾力性該当値テキスト"/>
        <xdr:cNvSpPr txBox="1"/>
      </xdr:nvSpPr>
      <xdr:spPr>
        <a:xfrm>
          <a:off x="5041900" y="1145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162052</xdr:rowOff>
    </xdr:from>
    <xdr:to>
      <xdr:col>19</xdr:col>
      <xdr:colOff>184150</xdr:colOff>
      <xdr:row>67</xdr:row>
      <xdr:rowOff>92202</xdr:rowOff>
    </xdr:to>
    <xdr:sp macro="" textlink="">
      <xdr:nvSpPr>
        <xdr:cNvPr id="149" name="楕円 148"/>
        <xdr:cNvSpPr/>
      </xdr:nvSpPr>
      <xdr:spPr>
        <a:xfrm>
          <a:off x="4064000" y="114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76979</xdr:rowOff>
    </xdr:from>
    <xdr:ext cx="736600" cy="259045"/>
    <xdr:sp macro="" textlink="">
      <xdr:nvSpPr>
        <xdr:cNvPr id="150" name="テキスト ボックス 149"/>
        <xdr:cNvSpPr txBox="1"/>
      </xdr:nvSpPr>
      <xdr:spPr>
        <a:xfrm>
          <a:off x="3733800" y="1156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101600</xdr:rowOff>
    </xdr:from>
    <xdr:to>
      <xdr:col>15</xdr:col>
      <xdr:colOff>133350</xdr:colOff>
      <xdr:row>68</xdr:row>
      <xdr:rowOff>31750</xdr:rowOff>
    </xdr:to>
    <xdr:sp macro="" textlink="">
      <xdr:nvSpPr>
        <xdr:cNvPr id="151" name="楕円 150"/>
        <xdr:cNvSpPr/>
      </xdr:nvSpPr>
      <xdr:spPr>
        <a:xfrm>
          <a:off x="31750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16527</xdr:rowOff>
    </xdr:from>
    <xdr:ext cx="762000" cy="259045"/>
    <xdr:sp macro="" textlink="">
      <xdr:nvSpPr>
        <xdr:cNvPr id="152" name="テキスト ボックス 151"/>
        <xdr:cNvSpPr txBox="1"/>
      </xdr:nvSpPr>
      <xdr:spPr>
        <a:xfrm>
          <a:off x="2844800" y="1167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34036</xdr:rowOff>
    </xdr:from>
    <xdr:to>
      <xdr:col>11</xdr:col>
      <xdr:colOff>82550</xdr:colOff>
      <xdr:row>67</xdr:row>
      <xdr:rowOff>135636</xdr:rowOff>
    </xdr:to>
    <xdr:sp macro="" textlink="">
      <xdr:nvSpPr>
        <xdr:cNvPr id="153" name="楕円 152"/>
        <xdr:cNvSpPr/>
      </xdr:nvSpPr>
      <xdr:spPr>
        <a:xfrm>
          <a:off x="2286000" y="115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120413</xdr:rowOff>
    </xdr:from>
    <xdr:ext cx="762000" cy="259045"/>
    <xdr:sp macro="" textlink="">
      <xdr:nvSpPr>
        <xdr:cNvPr id="154" name="テキスト ボックス 153"/>
        <xdr:cNvSpPr txBox="1"/>
      </xdr:nvSpPr>
      <xdr:spPr>
        <a:xfrm>
          <a:off x="1955800" y="116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80010</xdr:rowOff>
    </xdr:from>
    <xdr:to>
      <xdr:col>7</xdr:col>
      <xdr:colOff>31750</xdr:colOff>
      <xdr:row>67</xdr:row>
      <xdr:rowOff>10160</xdr:rowOff>
    </xdr:to>
    <xdr:sp macro="" textlink="">
      <xdr:nvSpPr>
        <xdr:cNvPr id="155" name="楕円 154"/>
        <xdr:cNvSpPr/>
      </xdr:nvSpPr>
      <xdr:spPr>
        <a:xfrm>
          <a:off x="1397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166387</xdr:rowOff>
    </xdr:from>
    <xdr:ext cx="762000" cy="259045"/>
    <xdr:sp macro="" textlink="">
      <xdr:nvSpPr>
        <xdr:cNvPr id="156" name="テキスト ボックス 155"/>
        <xdr:cNvSpPr txBox="1"/>
      </xdr:nvSpPr>
      <xdr:spPr>
        <a:xfrm>
          <a:off x="1066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内平均値と比較すると、職員数や人口１人当たりの人件費はやや高い状況であるが、ラスパイレス指数が低く、これに加え、委託料、賃金を中心とした物件費全体を厳しく抑制しているため、人件費・物件費等の状況のトータルの指標で見ると、類似団体内平均値や大阪府平均を下回る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しかし、決算額が年々増加傾向にあるため、今後も経費を精査する必要がある。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110434</xdr:rowOff>
    </xdr:from>
    <xdr:to>
      <xdr:col>23</xdr:col>
      <xdr:colOff>133350</xdr:colOff>
      <xdr:row>82</xdr:row>
      <xdr:rowOff>144698</xdr:rowOff>
    </xdr:to>
    <xdr:cxnSp macro="">
      <xdr:nvCxnSpPr>
        <xdr:cNvPr id="191" name="直線コネクタ 190"/>
        <xdr:cNvCxnSpPr/>
      </xdr:nvCxnSpPr>
      <xdr:spPr>
        <a:xfrm>
          <a:off x="4114800" y="14169334"/>
          <a:ext cx="838200" cy="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133090</xdr:rowOff>
    </xdr:from>
    <xdr:ext cx="762000" cy="259045"/>
    <xdr:sp macro="" textlink="">
      <xdr:nvSpPr>
        <xdr:cNvPr id="192" name="人件費・物件費等の状況平均値テキスト"/>
        <xdr:cNvSpPr txBox="1"/>
      </xdr:nvSpPr>
      <xdr:spPr>
        <a:xfrm>
          <a:off x="5041900" y="1436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68548</xdr:rowOff>
    </xdr:from>
    <xdr:to>
      <xdr:col>19</xdr:col>
      <xdr:colOff>133350</xdr:colOff>
      <xdr:row>82</xdr:row>
      <xdr:rowOff>110434</xdr:rowOff>
    </xdr:to>
    <xdr:cxnSp macro="">
      <xdr:nvCxnSpPr>
        <xdr:cNvPr id="194" name="直線コネクタ 193"/>
        <xdr:cNvCxnSpPr/>
      </xdr:nvCxnSpPr>
      <xdr:spPr>
        <a:xfrm>
          <a:off x="3225800" y="14127448"/>
          <a:ext cx="889000" cy="4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160079</xdr:rowOff>
    </xdr:from>
    <xdr:ext cx="736600" cy="259045"/>
    <xdr:sp macro="" textlink="">
      <xdr:nvSpPr>
        <xdr:cNvPr id="196" name="テキスト ボックス 195"/>
        <xdr:cNvSpPr txBox="1"/>
      </xdr:nvSpPr>
      <xdr:spPr>
        <a:xfrm>
          <a:off x="3733800" y="143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68548</xdr:rowOff>
    </xdr:from>
    <xdr:to>
      <xdr:col>15</xdr:col>
      <xdr:colOff>82550</xdr:colOff>
      <xdr:row>82</xdr:row>
      <xdr:rowOff>83728</xdr:rowOff>
    </xdr:to>
    <xdr:cxnSp macro="">
      <xdr:nvCxnSpPr>
        <xdr:cNvPr id="197" name="直線コネクタ 196"/>
        <xdr:cNvCxnSpPr/>
      </xdr:nvCxnSpPr>
      <xdr:spPr>
        <a:xfrm flipV="1">
          <a:off x="2336800" y="14127448"/>
          <a:ext cx="889000" cy="1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140715</xdr:rowOff>
    </xdr:from>
    <xdr:ext cx="762000" cy="259045"/>
    <xdr:sp macro="" textlink="">
      <xdr:nvSpPr>
        <xdr:cNvPr id="199" name="テキスト ボックス 198"/>
        <xdr:cNvSpPr txBox="1"/>
      </xdr:nvSpPr>
      <xdr:spPr>
        <a:xfrm>
          <a:off x="2844800" y="14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58996</xdr:rowOff>
    </xdr:from>
    <xdr:to>
      <xdr:col>11</xdr:col>
      <xdr:colOff>31750</xdr:colOff>
      <xdr:row>82</xdr:row>
      <xdr:rowOff>83728</xdr:rowOff>
    </xdr:to>
    <xdr:cxnSp macro="">
      <xdr:nvCxnSpPr>
        <xdr:cNvPr id="200" name="直線コネクタ 199"/>
        <xdr:cNvCxnSpPr/>
      </xdr:nvCxnSpPr>
      <xdr:spPr>
        <a:xfrm>
          <a:off x="1447800" y="14117896"/>
          <a:ext cx="889000" cy="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101785</xdr:rowOff>
    </xdr:from>
    <xdr:ext cx="762000" cy="259045"/>
    <xdr:sp macro="" textlink="">
      <xdr:nvSpPr>
        <xdr:cNvPr id="202" name="テキスト ボックス 201"/>
        <xdr:cNvSpPr txBox="1"/>
      </xdr:nvSpPr>
      <xdr:spPr>
        <a:xfrm>
          <a:off x="1955800" y="143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107576</xdr:rowOff>
    </xdr:from>
    <xdr:ext cx="762000" cy="259045"/>
    <xdr:sp macro="" textlink="">
      <xdr:nvSpPr>
        <xdr:cNvPr id="204" name="テキスト ボックス 203"/>
        <xdr:cNvSpPr txBox="1"/>
      </xdr:nvSpPr>
      <xdr:spPr>
        <a:xfrm>
          <a:off x="1066800" y="143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93898</xdr:rowOff>
    </xdr:from>
    <xdr:to>
      <xdr:col>23</xdr:col>
      <xdr:colOff>184150</xdr:colOff>
      <xdr:row>83</xdr:row>
      <xdr:rowOff>24048</xdr:rowOff>
    </xdr:to>
    <xdr:sp macro="" textlink="">
      <xdr:nvSpPr>
        <xdr:cNvPr id="210" name="楕円 209"/>
        <xdr:cNvSpPr/>
      </xdr:nvSpPr>
      <xdr:spPr>
        <a:xfrm>
          <a:off x="4902200" y="141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110425</xdr:rowOff>
    </xdr:from>
    <xdr:ext cx="762000" cy="259045"/>
    <xdr:sp macro="" textlink="">
      <xdr:nvSpPr>
        <xdr:cNvPr id="211" name="人件費・物件費等の状況該当値テキスト"/>
        <xdr:cNvSpPr txBox="1"/>
      </xdr:nvSpPr>
      <xdr:spPr>
        <a:xfrm>
          <a:off x="5041900" y="1399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59634</xdr:rowOff>
    </xdr:from>
    <xdr:to>
      <xdr:col>19</xdr:col>
      <xdr:colOff>184150</xdr:colOff>
      <xdr:row>82</xdr:row>
      <xdr:rowOff>161234</xdr:rowOff>
    </xdr:to>
    <xdr:sp macro="" textlink="">
      <xdr:nvSpPr>
        <xdr:cNvPr id="212" name="楕円 211"/>
        <xdr:cNvSpPr/>
      </xdr:nvSpPr>
      <xdr:spPr>
        <a:xfrm>
          <a:off x="4064000" y="1411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171411</xdr:rowOff>
    </xdr:from>
    <xdr:ext cx="736600" cy="259045"/>
    <xdr:sp macro="" textlink="">
      <xdr:nvSpPr>
        <xdr:cNvPr id="213" name="テキスト ボックス 212"/>
        <xdr:cNvSpPr txBox="1"/>
      </xdr:nvSpPr>
      <xdr:spPr>
        <a:xfrm>
          <a:off x="3733800" y="13887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17748</xdr:rowOff>
    </xdr:from>
    <xdr:to>
      <xdr:col>15</xdr:col>
      <xdr:colOff>133350</xdr:colOff>
      <xdr:row>82</xdr:row>
      <xdr:rowOff>119348</xdr:rowOff>
    </xdr:to>
    <xdr:sp macro="" textlink="">
      <xdr:nvSpPr>
        <xdr:cNvPr id="214" name="楕円 213"/>
        <xdr:cNvSpPr/>
      </xdr:nvSpPr>
      <xdr:spPr>
        <a:xfrm>
          <a:off x="3175000" y="1407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129525</xdr:rowOff>
    </xdr:from>
    <xdr:ext cx="762000" cy="259045"/>
    <xdr:sp macro="" textlink="">
      <xdr:nvSpPr>
        <xdr:cNvPr id="215" name="テキスト ボックス 214"/>
        <xdr:cNvSpPr txBox="1"/>
      </xdr:nvSpPr>
      <xdr:spPr>
        <a:xfrm>
          <a:off x="2844800" y="1384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32928</xdr:rowOff>
    </xdr:from>
    <xdr:to>
      <xdr:col>11</xdr:col>
      <xdr:colOff>82550</xdr:colOff>
      <xdr:row>82</xdr:row>
      <xdr:rowOff>134528</xdr:rowOff>
    </xdr:to>
    <xdr:sp macro="" textlink="">
      <xdr:nvSpPr>
        <xdr:cNvPr id="216" name="楕円 215"/>
        <xdr:cNvSpPr/>
      </xdr:nvSpPr>
      <xdr:spPr>
        <a:xfrm>
          <a:off x="2286000" y="140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144705</xdr:rowOff>
    </xdr:from>
    <xdr:ext cx="762000" cy="259045"/>
    <xdr:sp macro="" textlink="">
      <xdr:nvSpPr>
        <xdr:cNvPr id="217" name="テキスト ボックス 216"/>
        <xdr:cNvSpPr txBox="1"/>
      </xdr:nvSpPr>
      <xdr:spPr>
        <a:xfrm>
          <a:off x="1955800" y="138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8196</xdr:rowOff>
    </xdr:from>
    <xdr:to>
      <xdr:col>7</xdr:col>
      <xdr:colOff>31750</xdr:colOff>
      <xdr:row>82</xdr:row>
      <xdr:rowOff>109796</xdr:rowOff>
    </xdr:to>
    <xdr:sp macro="" textlink="">
      <xdr:nvSpPr>
        <xdr:cNvPr id="218" name="楕円 217"/>
        <xdr:cNvSpPr/>
      </xdr:nvSpPr>
      <xdr:spPr>
        <a:xfrm>
          <a:off x="1397000" y="140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119973</xdr:rowOff>
    </xdr:from>
    <xdr:ext cx="762000" cy="259045"/>
    <xdr:sp macro="" textlink="">
      <xdr:nvSpPr>
        <xdr:cNvPr id="219" name="テキスト ボックス 218"/>
        <xdr:cNvSpPr txBox="1"/>
      </xdr:nvSpPr>
      <xdr:spPr>
        <a:xfrm>
          <a:off x="1066800" y="1383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「行財政再建プラン</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」に基づき、給与月額および期末勤勉手当等の各種手当の削減を実施している。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また、人事院勧告等に基づき、給与水準の適正化に取り組むことにより、類似団体内平均値を下回る水準で推移している。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3175</xdr:rowOff>
    </xdr:from>
    <xdr:to>
      <xdr:col>81</xdr:col>
      <xdr:colOff>44450</xdr:colOff>
      <xdr:row>82</xdr:row>
      <xdr:rowOff>23284</xdr:rowOff>
    </xdr:to>
    <xdr:cxnSp macro="">
      <xdr:nvCxnSpPr>
        <xdr:cNvPr id="253" name="直線コネクタ 252"/>
        <xdr:cNvCxnSpPr/>
      </xdr:nvCxnSpPr>
      <xdr:spPr>
        <a:xfrm>
          <a:off x="16179800" y="1406207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4"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3175</xdr:rowOff>
    </xdr:from>
    <xdr:to>
      <xdr:col>77</xdr:col>
      <xdr:colOff>44450</xdr:colOff>
      <xdr:row>82</xdr:row>
      <xdr:rowOff>83609</xdr:rowOff>
    </xdr:to>
    <xdr:cxnSp macro="">
      <xdr:nvCxnSpPr>
        <xdr:cNvPr id="256" name="直線コネクタ 255"/>
        <xdr:cNvCxnSpPr/>
      </xdr:nvCxnSpPr>
      <xdr:spPr>
        <a:xfrm flipV="1">
          <a:off x="15290800" y="140620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58" name="テキスト ボックス 257"/>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83609</xdr:rowOff>
    </xdr:from>
    <xdr:to>
      <xdr:col>72</xdr:col>
      <xdr:colOff>203200</xdr:colOff>
      <xdr:row>84</xdr:row>
      <xdr:rowOff>42334</xdr:rowOff>
    </xdr:to>
    <xdr:cxnSp macro="">
      <xdr:nvCxnSpPr>
        <xdr:cNvPr id="259" name="直線コネクタ 258"/>
        <xdr:cNvCxnSpPr/>
      </xdr:nvCxnSpPr>
      <xdr:spPr>
        <a:xfrm flipV="1">
          <a:off x="14401800" y="14142509"/>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42334</xdr:rowOff>
    </xdr:to>
    <xdr:cxnSp macro="">
      <xdr:nvCxnSpPr>
        <xdr:cNvPr id="262" name="直線コネクタ 261"/>
        <xdr:cNvCxnSpPr/>
      </xdr:nvCxnSpPr>
      <xdr:spPr>
        <a:xfrm>
          <a:off x="13512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4" name="テキスト ボックス 263"/>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6" name="テキスト ボックス 265"/>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2" name="楕円 271"/>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160461</xdr:rowOff>
    </xdr:from>
    <xdr:ext cx="762000" cy="259045"/>
    <xdr:sp macro="" textlink="">
      <xdr:nvSpPr>
        <xdr:cNvPr id="273" name="給与水準   （国との比較）該当値テキスト"/>
        <xdr:cNvSpPr txBox="1"/>
      </xdr:nvSpPr>
      <xdr:spPr>
        <a:xfrm>
          <a:off x="17106900" y="1387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123825</xdr:rowOff>
    </xdr:from>
    <xdr:to>
      <xdr:col>77</xdr:col>
      <xdr:colOff>95250</xdr:colOff>
      <xdr:row>82</xdr:row>
      <xdr:rowOff>53975</xdr:rowOff>
    </xdr:to>
    <xdr:sp macro="" textlink="">
      <xdr:nvSpPr>
        <xdr:cNvPr id="274" name="楕円 273"/>
        <xdr:cNvSpPr/>
      </xdr:nvSpPr>
      <xdr:spPr>
        <a:xfrm>
          <a:off x="16129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64152</xdr:rowOff>
    </xdr:from>
    <xdr:ext cx="736600" cy="259045"/>
    <xdr:sp macro="" textlink="">
      <xdr:nvSpPr>
        <xdr:cNvPr id="275" name="テキスト ボックス 274"/>
        <xdr:cNvSpPr txBox="1"/>
      </xdr:nvSpPr>
      <xdr:spPr>
        <a:xfrm>
          <a:off x="15798800" y="1378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32809</xdr:rowOff>
    </xdr:from>
    <xdr:to>
      <xdr:col>73</xdr:col>
      <xdr:colOff>44450</xdr:colOff>
      <xdr:row>82</xdr:row>
      <xdr:rowOff>134409</xdr:rowOff>
    </xdr:to>
    <xdr:sp macro="" textlink="">
      <xdr:nvSpPr>
        <xdr:cNvPr id="276" name="楕円 275"/>
        <xdr:cNvSpPr/>
      </xdr:nvSpPr>
      <xdr:spPr>
        <a:xfrm>
          <a:off x="15240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144586</xdr:rowOff>
    </xdr:from>
    <xdr:ext cx="762000" cy="259045"/>
    <xdr:sp macro="" textlink="">
      <xdr:nvSpPr>
        <xdr:cNvPr id="277" name="テキスト ボックス 276"/>
        <xdr:cNvSpPr txBox="1"/>
      </xdr:nvSpPr>
      <xdr:spPr>
        <a:xfrm>
          <a:off x="14909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78" name="楕円 277"/>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79" name="テキスト ボックス 278"/>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0" name="楕円 279"/>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1" name="テキスト ボックス 280"/>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公立幼稚園数が多いこと及び市立高等学校を運営していることから、教育公務員の数が多く、類似団体内平均値と比較して職員数が多くなっている。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民間委託化など民間活力を活用することにより、行政サービス水準の向上を図り、併せて、コスト削減が実現できる分野については、民間委託化、民営化を進め、職員数の適正化を図る。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24342</xdr:rowOff>
    </xdr:from>
    <xdr:to>
      <xdr:col>81</xdr:col>
      <xdr:colOff>44450</xdr:colOff>
      <xdr:row>62</xdr:row>
      <xdr:rowOff>72602</xdr:rowOff>
    </xdr:to>
    <xdr:cxnSp macro="">
      <xdr:nvCxnSpPr>
        <xdr:cNvPr id="316" name="直線コネクタ 315"/>
        <xdr:cNvCxnSpPr/>
      </xdr:nvCxnSpPr>
      <xdr:spPr>
        <a:xfrm>
          <a:off x="16179800" y="1065424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7"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8255</xdr:rowOff>
    </xdr:from>
    <xdr:to>
      <xdr:col>77</xdr:col>
      <xdr:colOff>44450</xdr:colOff>
      <xdr:row>62</xdr:row>
      <xdr:rowOff>24342</xdr:rowOff>
    </xdr:to>
    <xdr:cxnSp macro="">
      <xdr:nvCxnSpPr>
        <xdr:cNvPr id="319" name="直線コネクタ 318"/>
        <xdr:cNvCxnSpPr/>
      </xdr:nvCxnSpPr>
      <xdr:spPr>
        <a:xfrm>
          <a:off x="15290800" y="1063815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21" name="テキスト ボックス 320"/>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167640</xdr:rowOff>
    </xdr:from>
    <xdr:to>
      <xdr:col>72</xdr:col>
      <xdr:colOff>203200</xdr:colOff>
      <xdr:row>62</xdr:row>
      <xdr:rowOff>8255</xdr:rowOff>
    </xdr:to>
    <xdr:cxnSp macro="">
      <xdr:nvCxnSpPr>
        <xdr:cNvPr id="322" name="直線コネクタ 321"/>
        <xdr:cNvCxnSpPr/>
      </xdr:nvCxnSpPr>
      <xdr:spPr>
        <a:xfrm>
          <a:off x="14401800" y="1062609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4" name="テキスト ボックス 323"/>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135467</xdr:rowOff>
    </xdr:from>
    <xdr:to>
      <xdr:col>68</xdr:col>
      <xdr:colOff>152400</xdr:colOff>
      <xdr:row>61</xdr:row>
      <xdr:rowOff>167640</xdr:rowOff>
    </xdr:to>
    <xdr:cxnSp macro="">
      <xdr:nvCxnSpPr>
        <xdr:cNvPr id="325" name="直線コネクタ 324"/>
        <xdr:cNvCxnSpPr/>
      </xdr:nvCxnSpPr>
      <xdr:spPr>
        <a:xfrm>
          <a:off x="13512800" y="105939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27" name="テキスト ボックス 326"/>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29" name="テキスト ボックス 328"/>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35" name="楕円 334"/>
        <xdr:cNvSpPr/>
      </xdr:nvSpPr>
      <xdr:spPr>
        <a:xfrm>
          <a:off x="169672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165329</xdr:rowOff>
    </xdr:from>
    <xdr:ext cx="762000" cy="259045"/>
    <xdr:sp macro="" textlink="">
      <xdr:nvSpPr>
        <xdr:cNvPr id="336" name="定員管理の状況該当値テキスト"/>
        <xdr:cNvSpPr txBox="1"/>
      </xdr:nvSpPr>
      <xdr:spPr>
        <a:xfrm>
          <a:off x="17106900" y="1062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144992</xdr:rowOff>
    </xdr:from>
    <xdr:to>
      <xdr:col>77</xdr:col>
      <xdr:colOff>95250</xdr:colOff>
      <xdr:row>62</xdr:row>
      <xdr:rowOff>75142</xdr:rowOff>
    </xdr:to>
    <xdr:sp macro="" textlink="">
      <xdr:nvSpPr>
        <xdr:cNvPr id="337" name="楕円 336"/>
        <xdr:cNvSpPr/>
      </xdr:nvSpPr>
      <xdr:spPr>
        <a:xfrm>
          <a:off x="16129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59919</xdr:rowOff>
    </xdr:from>
    <xdr:ext cx="736600" cy="259045"/>
    <xdr:sp macro="" textlink="">
      <xdr:nvSpPr>
        <xdr:cNvPr id="338" name="テキスト ボックス 337"/>
        <xdr:cNvSpPr txBox="1"/>
      </xdr:nvSpPr>
      <xdr:spPr>
        <a:xfrm>
          <a:off x="15798800" y="1068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128905</xdr:rowOff>
    </xdr:from>
    <xdr:to>
      <xdr:col>73</xdr:col>
      <xdr:colOff>44450</xdr:colOff>
      <xdr:row>62</xdr:row>
      <xdr:rowOff>59055</xdr:rowOff>
    </xdr:to>
    <xdr:sp macro="" textlink="">
      <xdr:nvSpPr>
        <xdr:cNvPr id="339" name="楕円 338"/>
        <xdr:cNvSpPr/>
      </xdr:nvSpPr>
      <xdr:spPr>
        <a:xfrm>
          <a:off x="15240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40" name="テキスト ボックス 339"/>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116840</xdr:rowOff>
    </xdr:from>
    <xdr:to>
      <xdr:col>68</xdr:col>
      <xdr:colOff>203200</xdr:colOff>
      <xdr:row>62</xdr:row>
      <xdr:rowOff>46990</xdr:rowOff>
    </xdr:to>
    <xdr:sp macro="" textlink="">
      <xdr:nvSpPr>
        <xdr:cNvPr id="341" name="楕円 340"/>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31767</xdr:rowOff>
    </xdr:from>
    <xdr:ext cx="762000" cy="259045"/>
    <xdr:sp macro="" textlink="">
      <xdr:nvSpPr>
        <xdr:cNvPr id="342" name="テキスト ボックス 341"/>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84667</xdr:rowOff>
    </xdr:from>
    <xdr:to>
      <xdr:col>64</xdr:col>
      <xdr:colOff>152400</xdr:colOff>
      <xdr:row>62</xdr:row>
      <xdr:rowOff>14817</xdr:rowOff>
    </xdr:to>
    <xdr:sp macro="" textlink="">
      <xdr:nvSpPr>
        <xdr:cNvPr id="343" name="楕円 342"/>
        <xdr:cNvSpPr/>
      </xdr:nvSpPr>
      <xdr:spPr>
        <a:xfrm>
          <a:off x="13462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171044</xdr:rowOff>
    </xdr:from>
    <xdr:ext cx="762000" cy="259045"/>
    <xdr:sp macro="" textlink="">
      <xdr:nvSpPr>
        <xdr:cNvPr id="344" name="テキスト ボックス 343"/>
        <xdr:cNvSpPr txBox="1"/>
      </xdr:nvSpPr>
      <xdr:spPr>
        <a:xfrm>
          <a:off x="13131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初頭に集中的に実施した大規模な建設投資の財源として発行した地方債に係る元利償還金が実質公債費比率を押し上げていたが、近年においては事業の精査を行い、地方債の新規発行を抑制していることによ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しかし、依然として類似団体内平均値、大阪府平均を上回る水準であるため、引き続き、地方債の新規発行を抑制し、実質公債費比率の改善を図る。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43</xdr:row>
      <xdr:rowOff>159596</xdr:rowOff>
    </xdr:to>
    <xdr:cxnSp macro="">
      <xdr:nvCxnSpPr>
        <xdr:cNvPr id="372" name="直線コネクタ 371"/>
        <xdr:cNvCxnSpPr/>
      </xdr:nvCxnSpPr>
      <xdr:spPr>
        <a:xfrm flipV="1">
          <a:off x="17018000" y="6333490"/>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73"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74" name="直線コネクタ 373"/>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75"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76" name="直線コネクタ 375"/>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43</xdr:row>
      <xdr:rowOff>6773</xdr:rowOff>
    </xdr:to>
    <xdr:cxnSp macro="">
      <xdr:nvCxnSpPr>
        <xdr:cNvPr id="377" name="直線コネクタ 376"/>
        <xdr:cNvCxnSpPr/>
      </xdr:nvCxnSpPr>
      <xdr:spPr>
        <a:xfrm flipV="1">
          <a:off x="16179800" y="729064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78"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79" name="フローチャート: 判断 378"/>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6773</xdr:rowOff>
    </xdr:from>
    <xdr:to>
      <xdr:col>77</xdr:col>
      <xdr:colOff>44450</xdr:colOff>
      <xdr:row>43</xdr:row>
      <xdr:rowOff>55033</xdr:rowOff>
    </xdr:to>
    <xdr:cxnSp macro="">
      <xdr:nvCxnSpPr>
        <xdr:cNvPr id="380" name="直線コネクタ 379"/>
        <xdr:cNvCxnSpPr/>
      </xdr:nvCxnSpPr>
      <xdr:spPr>
        <a:xfrm flipV="1">
          <a:off x="15290800" y="73791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1" name="フローチャート: 判断 380"/>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2" name="テキスト ボックス 381"/>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79163</xdr:rowOff>
    </xdr:to>
    <xdr:cxnSp macro="">
      <xdr:nvCxnSpPr>
        <xdr:cNvPr id="383" name="直線コネクタ 382"/>
        <xdr:cNvCxnSpPr/>
      </xdr:nvCxnSpPr>
      <xdr:spPr>
        <a:xfrm flipV="1">
          <a:off x="14401800" y="74273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4" name="フローチャート: 判断 383"/>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5" name="テキスト ボックス 384"/>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79163</xdr:rowOff>
    </xdr:from>
    <xdr:to>
      <xdr:col>68</xdr:col>
      <xdr:colOff>152400</xdr:colOff>
      <xdr:row>44</xdr:row>
      <xdr:rowOff>36406</xdr:rowOff>
    </xdr:to>
    <xdr:cxnSp macro="">
      <xdr:nvCxnSpPr>
        <xdr:cNvPr id="386" name="直線コネクタ 385"/>
        <xdr:cNvCxnSpPr/>
      </xdr:nvCxnSpPr>
      <xdr:spPr>
        <a:xfrm flipV="1">
          <a:off x="13512800" y="745151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87" name="フローチャート: 判断 386"/>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88" name="テキスト ボックス 387"/>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389" name="フローチャート: 判断 388"/>
        <xdr:cNvSpPr/>
      </xdr:nvSpPr>
      <xdr:spPr>
        <a:xfrm>
          <a:off x="13462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390" name="テキスト ボックス 389"/>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38946</xdr:rowOff>
    </xdr:from>
    <xdr:to>
      <xdr:col>81</xdr:col>
      <xdr:colOff>95250</xdr:colOff>
      <xdr:row>42</xdr:row>
      <xdr:rowOff>140546</xdr:rowOff>
    </xdr:to>
    <xdr:sp macro="" textlink="">
      <xdr:nvSpPr>
        <xdr:cNvPr id="396" name="楕円 395"/>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11023</xdr:rowOff>
    </xdr:from>
    <xdr:ext cx="762000" cy="259045"/>
    <xdr:sp macro="" textlink="">
      <xdr:nvSpPr>
        <xdr:cNvPr id="397" name="公債費負担の状況該当値テキスト"/>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398" name="楕円 397"/>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399" name="テキスト ボックス 398"/>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0" name="楕円 399"/>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1" name="テキスト ボックス 400"/>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28363</xdr:rowOff>
    </xdr:from>
    <xdr:to>
      <xdr:col>68</xdr:col>
      <xdr:colOff>203200</xdr:colOff>
      <xdr:row>43</xdr:row>
      <xdr:rowOff>129963</xdr:rowOff>
    </xdr:to>
    <xdr:sp macro="" textlink="">
      <xdr:nvSpPr>
        <xdr:cNvPr id="402" name="楕円 401"/>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114740</xdr:rowOff>
    </xdr:from>
    <xdr:ext cx="762000" cy="259045"/>
    <xdr:sp macro="" textlink="">
      <xdr:nvSpPr>
        <xdr:cNvPr id="403" name="テキスト ボックス 402"/>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157056</xdr:rowOff>
    </xdr:from>
    <xdr:to>
      <xdr:col>64</xdr:col>
      <xdr:colOff>152400</xdr:colOff>
      <xdr:row>44</xdr:row>
      <xdr:rowOff>87206</xdr:rowOff>
    </xdr:to>
    <xdr:sp macro="" textlink="">
      <xdr:nvSpPr>
        <xdr:cNvPr id="404" name="楕円 403"/>
        <xdr:cNvSpPr/>
      </xdr:nvSpPr>
      <xdr:spPr>
        <a:xfrm>
          <a:off x="13462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71983</xdr:rowOff>
    </xdr:from>
    <xdr:ext cx="762000" cy="259045"/>
    <xdr:sp macro="" textlink="">
      <xdr:nvSpPr>
        <xdr:cNvPr id="405" name="テキスト ボックス 404"/>
        <xdr:cNvSpPr txBox="1"/>
      </xdr:nvSpPr>
      <xdr:spPr>
        <a:xfrm>
          <a:off x="13131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初頭に集中的に実施した大規模な建設投資の財源として発行した地方債の残高が将来負担比率を押し上げていたが、近年においては、事業の精査を行い地方債の新規発行を抑制していることにより、地方債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残高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や公営企業債等繰入見込額が減少している。また、職員数減により退職手当負担見込額も減少している。これらの要因により、将来負担比率の改善が進んでいる。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6" name="直線コネクタ 435"/>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7"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38" name="直線コネクタ 437"/>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64347</xdr:rowOff>
    </xdr:from>
    <xdr:to>
      <xdr:col>81</xdr:col>
      <xdr:colOff>44450</xdr:colOff>
      <xdr:row>16</xdr:row>
      <xdr:rowOff>8950</xdr:rowOff>
    </xdr:to>
    <xdr:cxnSp macro="">
      <xdr:nvCxnSpPr>
        <xdr:cNvPr id="441" name="直線コネクタ 440"/>
        <xdr:cNvCxnSpPr/>
      </xdr:nvCxnSpPr>
      <xdr:spPr>
        <a:xfrm flipV="1">
          <a:off x="16179800" y="2636097"/>
          <a:ext cx="838200" cy="1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96960</xdr:rowOff>
    </xdr:from>
    <xdr:ext cx="762000" cy="259045"/>
    <xdr:sp macro="" textlink="">
      <xdr:nvSpPr>
        <xdr:cNvPr id="442" name="将来負担の状況平均値テキスト"/>
        <xdr:cNvSpPr txBox="1"/>
      </xdr:nvSpPr>
      <xdr:spPr>
        <a:xfrm>
          <a:off x="17106900" y="2325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3" name="フローチャート: 判断 442"/>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8950</xdr:rowOff>
    </xdr:from>
    <xdr:to>
      <xdr:col>77</xdr:col>
      <xdr:colOff>44450</xdr:colOff>
      <xdr:row>16</xdr:row>
      <xdr:rowOff>74446</xdr:rowOff>
    </xdr:to>
    <xdr:cxnSp macro="">
      <xdr:nvCxnSpPr>
        <xdr:cNvPr id="444" name="直線コネクタ 443"/>
        <xdr:cNvCxnSpPr/>
      </xdr:nvCxnSpPr>
      <xdr:spPr>
        <a:xfrm flipV="1">
          <a:off x="15290800" y="2752150"/>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5" name="フローチャート: 判断 444"/>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6" name="テキスト ボックス 445"/>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74446</xdr:rowOff>
    </xdr:from>
    <xdr:to>
      <xdr:col>72</xdr:col>
      <xdr:colOff>203200</xdr:colOff>
      <xdr:row>16</xdr:row>
      <xdr:rowOff>116961</xdr:rowOff>
    </xdr:to>
    <xdr:cxnSp macro="">
      <xdr:nvCxnSpPr>
        <xdr:cNvPr id="447" name="直線コネクタ 446"/>
        <xdr:cNvCxnSpPr/>
      </xdr:nvCxnSpPr>
      <xdr:spPr>
        <a:xfrm flipV="1">
          <a:off x="14401800" y="2817646"/>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48" name="フローチャート: 判断 447"/>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49" name="テキスト ボックス 448"/>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116961</xdr:rowOff>
    </xdr:from>
    <xdr:to>
      <xdr:col>68</xdr:col>
      <xdr:colOff>152400</xdr:colOff>
      <xdr:row>17</xdr:row>
      <xdr:rowOff>93738</xdr:rowOff>
    </xdr:to>
    <xdr:cxnSp macro="">
      <xdr:nvCxnSpPr>
        <xdr:cNvPr id="450" name="直線コネクタ 449"/>
        <xdr:cNvCxnSpPr/>
      </xdr:nvCxnSpPr>
      <xdr:spPr>
        <a:xfrm flipV="1">
          <a:off x="13512800" y="2860161"/>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46869</xdr:rowOff>
    </xdr:from>
    <xdr:to>
      <xdr:col>68</xdr:col>
      <xdr:colOff>203200</xdr:colOff>
      <xdr:row>15</xdr:row>
      <xdr:rowOff>148469</xdr:rowOff>
    </xdr:to>
    <xdr:sp macro="" textlink="">
      <xdr:nvSpPr>
        <xdr:cNvPr id="451" name="フローチャート: 判断 450"/>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2" name="テキスト ボックス 451"/>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3" name="フローチャート: 判断 452"/>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4" name="テキスト ボックス 453"/>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60" name="楕円 459"/>
        <xdr:cNvSpPr/>
      </xdr:nvSpPr>
      <xdr:spPr>
        <a:xfrm>
          <a:off x="16967200" y="25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157074</xdr:rowOff>
    </xdr:from>
    <xdr:ext cx="762000" cy="259045"/>
    <xdr:sp macro="" textlink="">
      <xdr:nvSpPr>
        <xdr:cNvPr id="461" name="将来負担の状況該当値テキスト"/>
        <xdr:cNvSpPr txBox="1"/>
      </xdr:nvSpPr>
      <xdr:spPr>
        <a:xfrm>
          <a:off x="17106900" y="255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129600</xdr:rowOff>
    </xdr:from>
    <xdr:to>
      <xdr:col>77</xdr:col>
      <xdr:colOff>95250</xdr:colOff>
      <xdr:row>16</xdr:row>
      <xdr:rowOff>59750</xdr:rowOff>
    </xdr:to>
    <xdr:sp macro="" textlink="">
      <xdr:nvSpPr>
        <xdr:cNvPr id="462" name="楕円 461"/>
        <xdr:cNvSpPr/>
      </xdr:nvSpPr>
      <xdr:spPr>
        <a:xfrm>
          <a:off x="16129000" y="27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44527</xdr:rowOff>
    </xdr:from>
    <xdr:ext cx="736600" cy="259045"/>
    <xdr:sp macro="" textlink="">
      <xdr:nvSpPr>
        <xdr:cNvPr id="463" name="テキスト ボックス 462"/>
        <xdr:cNvSpPr txBox="1"/>
      </xdr:nvSpPr>
      <xdr:spPr>
        <a:xfrm>
          <a:off x="15798800" y="278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23646</xdr:rowOff>
    </xdr:from>
    <xdr:to>
      <xdr:col>73</xdr:col>
      <xdr:colOff>44450</xdr:colOff>
      <xdr:row>16</xdr:row>
      <xdr:rowOff>125246</xdr:rowOff>
    </xdr:to>
    <xdr:sp macro="" textlink="">
      <xdr:nvSpPr>
        <xdr:cNvPr id="464" name="楕円 463"/>
        <xdr:cNvSpPr/>
      </xdr:nvSpPr>
      <xdr:spPr>
        <a:xfrm>
          <a:off x="15240000" y="27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110023</xdr:rowOff>
    </xdr:from>
    <xdr:ext cx="762000" cy="259045"/>
    <xdr:sp macro="" textlink="">
      <xdr:nvSpPr>
        <xdr:cNvPr id="465" name="テキスト ボックス 464"/>
        <xdr:cNvSpPr txBox="1"/>
      </xdr:nvSpPr>
      <xdr:spPr>
        <a:xfrm>
          <a:off x="14909800" y="28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66161</xdr:rowOff>
    </xdr:from>
    <xdr:to>
      <xdr:col>68</xdr:col>
      <xdr:colOff>203200</xdr:colOff>
      <xdr:row>16</xdr:row>
      <xdr:rowOff>167761</xdr:rowOff>
    </xdr:to>
    <xdr:sp macro="" textlink="">
      <xdr:nvSpPr>
        <xdr:cNvPr id="466" name="楕円 465"/>
        <xdr:cNvSpPr/>
      </xdr:nvSpPr>
      <xdr:spPr>
        <a:xfrm>
          <a:off x="14351000" y="28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152538</xdr:rowOff>
    </xdr:from>
    <xdr:ext cx="762000" cy="259045"/>
    <xdr:sp macro="" textlink="">
      <xdr:nvSpPr>
        <xdr:cNvPr id="467" name="テキスト ボックス 466"/>
        <xdr:cNvSpPr txBox="1"/>
      </xdr:nvSpPr>
      <xdr:spPr>
        <a:xfrm>
          <a:off x="14020800" y="289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42938</xdr:rowOff>
    </xdr:from>
    <xdr:to>
      <xdr:col>64</xdr:col>
      <xdr:colOff>152400</xdr:colOff>
      <xdr:row>17</xdr:row>
      <xdr:rowOff>144538</xdr:rowOff>
    </xdr:to>
    <xdr:sp macro="" textlink="">
      <xdr:nvSpPr>
        <xdr:cNvPr id="468" name="楕円 467"/>
        <xdr:cNvSpPr/>
      </xdr:nvSpPr>
      <xdr:spPr>
        <a:xfrm>
          <a:off x="13462000" y="29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129315</xdr:rowOff>
    </xdr:from>
    <xdr:ext cx="762000" cy="259045"/>
    <xdr:sp macro="" textlink="">
      <xdr:nvSpPr>
        <xdr:cNvPr id="469" name="テキスト ボックス 468"/>
        <xdr:cNvSpPr txBox="1"/>
      </xdr:nvSpPr>
      <xdr:spPr>
        <a:xfrm>
          <a:off x="13131800" y="304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194,162
191,458
72.72
75,100,887
74,604,907
299,809
42,317,854
65,671,679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「行財政再建プラン</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」に基づき、給与月額および期末勤勉手当等の各種手当の削減を実施しているところではあるが、令和元年度においては、定年退職者の増加に伴う退職手当の増加により、類似団体内平均値を上回っている。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今後も、民間委託等を含めた業務見直し、給与水準の適正化を図っていく。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143328</xdr:rowOff>
    </xdr:from>
    <xdr:to>
      <xdr:col>24</xdr:col>
      <xdr:colOff>25400</xdr:colOff>
      <xdr:row>37</xdr:row>
      <xdr:rowOff>4536</xdr:rowOff>
    </xdr:to>
    <xdr:cxnSp macro="">
      <xdr:nvCxnSpPr>
        <xdr:cNvPr id="68" name="直線コネクタ 67"/>
        <xdr:cNvCxnSpPr/>
      </xdr:nvCxnSpPr>
      <xdr:spPr>
        <a:xfrm>
          <a:off x="3987800" y="63155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143328</xdr:rowOff>
    </xdr:from>
    <xdr:to>
      <xdr:col>19</xdr:col>
      <xdr:colOff>187325</xdr:colOff>
      <xdr:row>36</xdr:row>
      <xdr:rowOff>154214</xdr:rowOff>
    </xdr:to>
    <xdr:cxnSp macro="">
      <xdr:nvCxnSpPr>
        <xdr:cNvPr id="71" name="直線コネクタ 70"/>
        <xdr:cNvCxnSpPr/>
      </xdr:nvCxnSpPr>
      <xdr:spPr>
        <a:xfrm flipV="1">
          <a:off x="3098800" y="6315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73" name="テキスト ボックス 72"/>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154214</xdr:rowOff>
    </xdr:from>
    <xdr:to>
      <xdr:col>15</xdr:col>
      <xdr:colOff>98425</xdr:colOff>
      <xdr:row>37</xdr:row>
      <xdr:rowOff>4536</xdr:rowOff>
    </xdr:to>
    <xdr:cxnSp macro="">
      <xdr:nvCxnSpPr>
        <xdr:cNvPr id="74" name="直線コネクタ 73"/>
        <xdr:cNvCxnSpPr/>
      </xdr:nvCxnSpPr>
      <xdr:spPr>
        <a:xfrm flipV="1">
          <a:off x="2209800" y="6326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143328</xdr:rowOff>
    </xdr:from>
    <xdr:to>
      <xdr:col>11</xdr:col>
      <xdr:colOff>9525</xdr:colOff>
      <xdr:row>37</xdr:row>
      <xdr:rowOff>4536</xdr:rowOff>
    </xdr:to>
    <xdr:cxnSp macro="">
      <xdr:nvCxnSpPr>
        <xdr:cNvPr id="77" name="直線コネクタ 76"/>
        <xdr:cNvCxnSpPr/>
      </xdr:nvCxnSpPr>
      <xdr:spPr>
        <a:xfrm>
          <a:off x="1320800" y="6315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79" name="テキスト ボックス 78"/>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125186</xdr:rowOff>
    </xdr:from>
    <xdr:to>
      <xdr:col>24</xdr:col>
      <xdr:colOff>76200</xdr:colOff>
      <xdr:row>37</xdr:row>
      <xdr:rowOff>55336</xdr:rowOff>
    </xdr:to>
    <xdr:sp macro="" textlink="">
      <xdr:nvSpPr>
        <xdr:cNvPr id="87" name="楕円 86"/>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97263</xdr:rowOff>
    </xdr:from>
    <xdr:ext cx="762000" cy="259045"/>
    <xdr:sp macro="" textlink="">
      <xdr:nvSpPr>
        <xdr:cNvPr id="88" name="人件費該当値テキスト"/>
        <xdr:cNvSpPr txBox="1"/>
      </xdr:nvSpPr>
      <xdr:spPr>
        <a:xfrm>
          <a:off x="4914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92528</xdr:rowOff>
    </xdr:from>
    <xdr:to>
      <xdr:col>20</xdr:col>
      <xdr:colOff>38100</xdr:colOff>
      <xdr:row>37</xdr:row>
      <xdr:rowOff>22678</xdr:rowOff>
    </xdr:to>
    <xdr:sp macro="" textlink="">
      <xdr:nvSpPr>
        <xdr:cNvPr id="89" name="楕円 88"/>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90" name="テキスト ボックス 89"/>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103414</xdr:rowOff>
    </xdr:from>
    <xdr:to>
      <xdr:col>15</xdr:col>
      <xdr:colOff>149225</xdr:colOff>
      <xdr:row>37</xdr:row>
      <xdr:rowOff>33564</xdr:rowOff>
    </xdr:to>
    <xdr:sp macro="" textlink="">
      <xdr:nvSpPr>
        <xdr:cNvPr id="91" name="楕円 90"/>
        <xdr:cNvSpPr/>
      </xdr:nvSpPr>
      <xdr:spPr>
        <a:xfrm>
          <a:off x="3048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18341</xdr:rowOff>
    </xdr:from>
    <xdr:ext cx="762000" cy="259045"/>
    <xdr:sp macro="" textlink="">
      <xdr:nvSpPr>
        <xdr:cNvPr id="92" name="テキスト ボックス 91"/>
        <xdr:cNvSpPr txBox="1"/>
      </xdr:nvSpPr>
      <xdr:spPr>
        <a:xfrm>
          <a:off x="2717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125186</xdr:rowOff>
    </xdr:from>
    <xdr:to>
      <xdr:col>11</xdr:col>
      <xdr:colOff>60325</xdr:colOff>
      <xdr:row>37</xdr:row>
      <xdr:rowOff>55336</xdr:rowOff>
    </xdr:to>
    <xdr:sp macro="" textlink="">
      <xdr:nvSpPr>
        <xdr:cNvPr id="93" name="楕円 92"/>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40113</xdr:rowOff>
    </xdr:from>
    <xdr:ext cx="762000" cy="259045"/>
    <xdr:sp macro="" textlink="">
      <xdr:nvSpPr>
        <xdr:cNvPr id="94" name="テキスト ボックス 93"/>
        <xdr:cNvSpPr txBox="1"/>
      </xdr:nvSpPr>
      <xdr:spPr>
        <a:xfrm>
          <a:off x="1828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95" name="楕円 94"/>
        <xdr:cNvSpPr/>
      </xdr:nvSpPr>
      <xdr:spPr>
        <a:xfrm>
          <a:off x="1270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96" name="テキスト ボックス 95"/>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委託料、賃金を中心に物件費全体を厳しく抑制しており、また、ごみ処理事業を一部事務組合において実施しているため、指標としては類似団体内平均値、全国平均を下回る水準で推移している。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しかし、指標は徐々に悪化しているため、今後も経費を精査する必要がある。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38100</xdr:rowOff>
    </xdr:from>
    <xdr:to>
      <xdr:col>82</xdr:col>
      <xdr:colOff>107950</xdr:colOff>
      <xdr:row>14</xdr:row>
      <xdr:rowOff>101600</xdr:rowOff>
    </xdr:to>
    <xdr:cxnSp macro="">
      <xdr:nvCxnSpPr>
        <xdr:cNvPr id="129" name="直線コネクタ 128"/>
        <xdr:cNvCxnSpPr/>
      </xdr:nvCxnSpPr>
      <xdr:spPr>
        <a:xfrm>
          <a:off x="15671800" y="2438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14</xdr:row>
      <xdr:rowOff>38100</xdr:rowOff>
    </xdr:to>
    <xdr:cxnSp macro="">
      <xdr:nvCxnSpPr>
        <xdr:cNvPr id="132" name="直線コネクタ 131"/>
        <xdr:cNvCxnSpPr/>
      </xdr:nvCxnSpPr>
      <xdr:spPr>
        <a:xfrm>
          <a:off x="14782800" y="237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133350</xdr:rowOff>
    </xdr:from>
    <xdr:to>
      <xdr:col>73</xdr:col>
      <xdr:colOff>180975</xdr:colOff>
      <xdr:row>13</xdr:row>
      <xdr:rowOff>146050</xdr:rowOff>
    </xdr:to>
    <xdr:cxnSp macro="">
      <xdr:nvCxnSpPr>
        <xdr:cNvPr id="135" name="直線コネクタ 134"/>
        <xdr:cNvCxnSpPr/>
      </xdr:nvCxnSpPr>
      <xdr:spPr>
        <a:xfrm>
          <a:off x="13893800" y="236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13</xdr:row>
      <xdr:rowOff>133350</xdr:rowOff>
    </xdr:to>
    <xdr:cxnSp macro="">
      <xdr:nvCxnSpPr>
        <xdr:cNvPr id="138" name="直線コネクタ 137"/>
        <xdr:cNvCxnSpPr/>
      </xdr:nvCxnSpPr>
      <xdr:spPr>
        <a:xfrm>
          <a:off x="13004800" y="2260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42" name="テキスト ボックス 141"/>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48" name="楕円 147"/>
        <xdr:cNvSpPr/>
      </xdr:nvSpPr>
      <xdr:spPr>
        <a:xfrm>
          <a:off x="164592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67327</xdr:rowOff>
    </xdr:from>
    <xdr:ext cx="762000" cy="259045"/>
    <xdr:sp macro="" textlink="">
      <xdr:nvSpPr>
        <xdr:cNvPr id="149" name="物件費該当値テキスト"/>
        <xdr:cNvSpPr txBox="1"/>
      </xdr:nvSpPr>
      <xdr:spPr>
        <a:xfrm>
          <a:off x="165989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158750</xdr:rowOff>
    </xdr:from>
    <xdr:to>
      <xdr:col>78</xdr:col>
      <xdr:colOff>120650</xdr:colOff>
      <xdr:row>14</xdr:row>
      <xdr:rowOff>88900</xdr:rowOff>
    </xdr:to>
    <xdr:sp macro="" textlink="">
      <xdr:nvSpPr>
        <xdr:cNvPr id="150" name="楕円 149"/>
        <xdr:cNvSpPr/>
      </xdr:nvSpPr>
      <xdr:spPr>
        <a:xfrm>
          <a:off x="15621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99077</xdr:rowOff>
    </xdr:from>
    <xdr:ext cx="736600" cy="259045"/>
    <xdr:sp macro="" textlink="">
      <xdr:nvSpPr>
        <xdr:cNvPr id="151" name="テキスト ボックス 150"/>
        <xdr:cNvSpPr txBox="1"/>
      </xdr:nvSpPr>
      <xdr:spPr>
        <a:xfrm>
          <a:off x="15290800" y="215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2" name="楕円 151"/>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3" name="テキスト ボックス 152"/>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82550</xdr:rowOff>
    </xdr:from>
    <xdr:to>
      <xdr:col>69</xdr:col>
      <xdr:colOff>142875</xdr:colOff>
      <xdr:row>14</xdr:row>
      <xdr:rowOff>12700</xdr:rowOff>
    </xdr:to>
    <xdr:sp macro="" textlink="">
      <xdr:nvSpPr>
        <xdr:cNvPr id="154" name="楕円 153"/>
        <xdr:cNvSpPr/>
      </xdr:nvSpPr>
      <xdr:spPr>
        <a:xfrm>
          <a:off x="13843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22877</xdr:rowOff>
    </xdr:from>
    <xdr:ext cx="762000" cy="259045"/>
    <xdr:sp macro="" textlink="">
      <xdr:nvSpPr>
        <xdr:cNvPr id="155" name="テキスト ボックス 154"/>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56" name="楕円 155"/>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7" name="テキスト ボックス 156"/>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生活保護費は前年度と比較して減少したものの、自立支援・介護給付費、認定こども園施設型給付等事業などの増加が扶助費を押し上げており、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指標悪化の要因となっている</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類似団体内平均値を大きく上回る水準で推移しているため、資格審査等の適正化を進めるとともに、各種相談・支援事業を継続することで、扶助費の上昇抑制を図っていく。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57150</xdr:rowOff>
    </xdr:from>
    <xdr:to>
      <xdr:col>24</xdr:col>
      <xdr:colOff>25400</xdr:colOff>
      <xdr:row>60</xdr:row>
      <xdr:rowOff>76200</xdr:rowOff>
    </xdr:to>
    <xdr:cxnSp macro="">
      <xdr:nvCxnSpPr>
        <xdr:cNvPr id="190" name="直線コネクタ 189"/>
        <xdr:cNvCxnSpPr/>
      </xdr:nvCxnSpPr>
      <xdr:spPr>
        <a:xfrm>
          <a:off x="3987800" y="10172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57150</xdr:rowOff>
    </xdr:from>
    <xdr:to>
      <xdr:col>19</xdr:col>
      <xdr:colOff>187325</xdr:colOff>
      <xdr:row>59</xdr:row>
      <xdr:rowOff>133350</xdr:rowOff>
    </xdr:to>
    <xdr:cxnSp macro="">
      <xdr:nvCxnSpPr>
        <xdr:cNvPr id="193" name="直線コネクタ 192"/>
        <xdr:cNvCxnSpPr/>
      </xdr:nvCxnSpPr>
      <xdr:spPr>
        <a:xfrm flipV="1">
          <a:off x="3098800" y="10172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5" name="テキスト ボックス 194"/>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19050</xdr:rowOff>
    </xdr:from>
    <xdr:to>
      <xdr:col>15</xdr:col>
      <xdr:colOff>98425</xdr:colOff>
      <xdr:row>59</xdr:row>
      <xdr:rowOff>133350</xdr:rowOff>
    </xdr:to>
    <xdr:cxnSp macro="">
      <xdr:nvCxnSpPr>
        <xdr:cNvPr id="196" name="直線コネクタ 195"/>
        <xdr:cNvCxnSpPr/>
      </xdr:nvCxnSpPr>
      <xdr:spPr>
        <a:xfrm>
          <a:off x="2209800" y="10134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59</xdr:row>
      <xdr:rowOff>19050</xdr:rowOff>
    </xdr:to>
    <xdr:cxnSp macro="">
      <xdr:nvCxnSpPr>
        <xdr:cNvPr id="199" name="直線コネクタ 198"/>
        <xdr:cNvCxnSpPr/>
      </xdr:nvCxnSpPr>
      <xdr:spPr>
        <a:xfrm>
          <a:off x="1320800" y="9969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01" name="テキスト ボックス 200"/>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03" name="テキスト ボックス 202"/>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25400</xdr:rowOff>
    </xdr:from>
    <xdr:to>
      <xdr:col>24</xdr:col>
      <xdr:colOff>76200</xdr:colOff>
      <xdr:row>60</xdr:row>
      <xdr:rowOff>127000</xdr:rowOff>
    </xdr:to>
    <xdr:sp macro="" textlink="">
      <xdr:nvSpPr>
        <xdr:cNvPr id="209" name="楕円 208"/>
        <xdr:cNvSpPr/>
      </xdr:nvSpPr>
      <xdr:spPr>
        <a:xfrm>
          <a:off x="47752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0"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6350</xdr:rowOff>
    </xdr:from>
    <xdr:to>
      <xdr:col>20</xdr:col>
      <xdr:colOff>38100</xdr:colOff>
      <xdr:row>59</xdr:row>
      <xdr:rowOff>107950</xdr:rowOff>
    </xdr:to>
    <xdr:sp macro="" textlink="">
      <xdr:nvSpPr>
        <xdr:cNvPr id="211" name="楕円 210"/>
        <xdr:cNvSpPr/>
      </xdr:nvSpPr>
      <xdr:spPr>
        <a:xfrm>
          <a:off x="3937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92727</xdr:rowOff>
    </xdr:from>
    <xdr:ext cx="736600" cy="259045"/>
    <xdr:sp macro="" textlink="">
      <xdr:nvSpPr>
        <xdr:cNvPr id="212" name="テキスト ボックス 211"/>
        <xdr:cNvSpPr txBox="1"/>
      </xdr:nvSpPr>
      <xdr:spPr>
        <a:xfrm>
          <a:off x="3606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82550</xdr:rowOff>
    </xdr:from>
    <xdr:to>
      <xdr:col>15</xdr:col>
      <xdr:colOff>149225</xdr:colOff>
      <xdr:row>60</xdr:row>
      <xdr:rowOff>12700</xdr:rowOff>
    </xdr:to>
    <xdr:sp macro="" textlink="">
      <xdr:nvSpPr>
        <xdr:cNvPr id="213" name="楕円 212"/>
        <xdr:cNvSpPr/>
      </xdr:nvSpPr>
      <xdr:spPr>
        <a:xfrm>
          <a:off x="3048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168927</xdr:rowOff>
    </xdr:from>
    <xdr:ext cx="762000" cy="259045"/>
    <xdr:sp macro="" textlink="">
      <xdr:nvSpPr>
        <xdr:cNvPr id="214" name="テキスト ボックス 213"/>
        <xdr:cNvSpPr txBox="1"/>
      </xdr:nvSpPr>
      <xdr:spPr>
        <a:xfrm>
          <a:off x="2717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139700</xdr:rowOff>
    </xdr:from>
    <xdr:to>
      <xdr:col>11</xdr:col>
      <xdr:colOff>60325</xdr:colOff>
      <xdr:row>59</xdr:row>
      <xdr:rowOff>69850</xdr:rowOff>
    </xdr:to>
    <xdr:sp macro="" textlink="">
      <xdr:nvSpPr>
        <xdr:cNvPr id="215" name="楕円 214"/>
        <xdr:cNvSpPr/>
      </xdr:nvSpPr>
      <xdr:spPr>
        <a:xfrm>
          <a:off x="2159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54627</xdr:rowOff>
    </xdr:from>
    <xdr:ext cx="762000" cy="259045"/>
    <xdr:sp macro="" textlink="">
      <xdr:nvSpPr>
        <xdr:cNvPr id="216" name="テキスト ボックス 215"/>
        <xdr:cNvSpPr txBox="1"/>
      </xdr:nvSpPr>
      <xdr:spPr>
        <a:xfrm>
          <a:off x="1828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7" name="楕円 216"/>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8" name="テキスト ボックス 217"/>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施設の修繕により維持補修費が増加したことに加え、病院事業会計への投資及び出資金が増加したため、指標としては前年度より悪化した。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今後も、修繕施設の選択と集中、特別会計及び企業会計の財政健全化を図る必要がある。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57</xdr:row>
      <xdr:rowOff>19050</xdr:rowOff>
    </xdr:to>
    <xdr:cxnSp macro="">
      <xdr:nvCxnSpPr>
        <xdr:cNvPr id="251" name="直線コネクタ 250"/>
        <xdr:cNvCxnSpPr/>
      </xdr:nvCxnSpPr>
      <xdr:spPr>
        <a:xfrm>
          <a:off x="15671800" y="9652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41927</xdr:rowOff>
    </xdr:from>
    <xdr:ext cx="762000" cy="259045"/>
    <xdr:sp macro="" textlink="">
      <xdr:nvSpPr>
        <xdr:cNvPr id="252" name="その他平均値テキスト"/>
        <xdr:cNvSpPr txBox="1"/>
      </xdr:nvSpPr>
      <xdr:spPr>
        <a:xfrm>
          <a:off x="16598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38100</xdr:rowOff>
    </xdr:from>
    <xdr:to>
      <xdr:col>78</xdr:col>
      <xdr:colOff>69850</xdr:colOff>
      <xdr:row>56</xdr:row>
      <xdr:rowOff>50800</xdr:rowOff>
    </xdr:to>
    <xdr:cxnSp macro="">
      <xdr:nvCxnSpPr>
        <xdr:cNvPr id="254" name="直線コネクタ 253"/>
        <xdr:cNvCxnSpPr/>
      </xdr:nvCxnSpPr>
      <xdr:spPr>
        <a:xfrm>
          <a:off x="14782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56" name="テキスト ボックス 255"/>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95250</xdr:rowOff>
    </xdr:from>
    <xdr:to>
      <xdr:col>73</xdr:col>
      <xdr:colOff>180975</xdr:colOff>
      <xdr:row>56</xdr:row>
      <xdr:rowOff>38100</xdr:rowOff>
    </xdr:to>
    <xdr:cxnSp macro="">
      <xdr:nvCxnSpPr>
        <xdr:cNvPr id="257" name="直線コネクタ 256"/>
        <xdr:cNvCxnSpPr/>
      </xdr:nvCxnSpPr>
      <xdr:spPr>
        <a:xfrm>
          <a:off x="13893800" y="9525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95250</xdr:rowOff>
    </xdr:from>
    <xdr:to>
      <xdr:col>69</xdr:col>
      <xdr:colOff>92075</xdr:colOff>
      <xdr:row>55</xdr:row>
      <xdr:rowOff>95250</xdr:rowOff>
    </xdr:to>
    <xdr:cxnSp macro="">
      <xdr:nvCxnSpPr>
        <xdr:cNvPr id="260" name="直線コネクタ 259"/>
        <xdr:cNvCxnSpPr/>
      </xdr:nvCxnSpPr>
      <xdr:spPr>
        <a:xfrm>
          <a:off x="130048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2" name="テキスト ボックス 261"/>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70" name="楕円 269"/>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71" name="その他該当値テキスト"/>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2" name="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73" name="テキスト ボックス 272"/>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158750</xdr:rowOff>
    </xdr:from>
    <xdr:to>
      <xdr:col>74</xdr:col>
      <xdr:colOff>31750</xdr:colOff>
      <xdr:row>56</xdr:row>
      <xdr:rowOff>88900</xdr:rowOff>
    </xdr:to>
    <xdr:sp macro="" textlink="">
      <xdr:nvSpPr>
        <xdr:cNvPr id="274" name="楕円 273"/>
        <xdr:cNvSpPr/>
      </xdr:nvSpPr>
      <xdr:spPr>
        <a:xfrm>
          <a:off x="14732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5" name="テキスト ボックス 27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44450</xdr:rowOff>
    </xdr:from>
    <xdr:to>
      <xdr:col>69</xdr:col>
      <xdr:colOff>142875</xdr:colOff>
      <xdr:row>55</xdr:row>
      <xdr:rowOff>146050</xdr:rowOff>
    </xdr:to>
    <xdr:sp macro="" textlink="">
      <xdr:nvSpPr>
        <xdr:cNvPr id="276" name="楕円 275"/>
        <xdr:cNvSpPr/>
      </xdr:nvSpPr>
      <xdr:spPr>
        <a:xfrm>
          <a:off x="13843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156227</xdr:rowOff>
    </xdr:from>
    <xdr:ext cx="762000" cy="259045"/>
    <xdr:sp macro="" textlink="">
      <xdr:nvSpPr>
        <xdr:cNvPr id="277" name="テキスト ボックス 276"/>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44450</xdr:rowOff>
    </xdr:from>
    <xdr:to>
      <xdr:col>65</xdr:col>
      <xdr:colOff>53975</xdr:colOff>
      <xdr:row>55</xdr:row>
      <xdr:rowOff>146050</xdr:rowOff>
    </xdr:to>
    <xdr:sp macro="" textlink="">
      <xdr:nvSpPr>
        <xdr:cNvPr id="278" name="楕円 277"/>
        <xdr:cNvSpPr/>
      </xdr:nvSpPr>
      <xdr:spPr>
        <a:xfrm>
          <a:off x="12954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156227</xdr:rowOff>
    </xdr:from>
    <xdr:ext cx="762000" cy="259045"/>
    <xdr:sp macro="" textlink="">
      <xdr:nvSpPr>
        <xdr:cNvPr id="279" name="テキスト ボックス 278"/>
        <xdr:cNvSpPr txBox="1"/>
      </xdr:nvSpPr>
      <xdr:spPr>
        <a:xfrm>
          <a:off x="12623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一部事務組合において実施しているごみ処理事業に係る構成市負担金が、減少したことを受けて、令和元年度の指標が改善した。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同組合への負担金、下水道事業会計及び病院事業会計への繰出金が大きいことが影響し、類似団体内平均値、大阪府平均を上回る水準となっている。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153670</xdr:rowOff>
    </xdr:from>
    <xdr:to>
      <xdr:col>82</xdr:col>
      <xdr:colOff>107950</xdr:colOff>
      <xdr:row>36</xdr:row>
      <xdr:rowOff>35560</xdr:rowOff>
    </xdr:to>
    <xdr:cxnSp macro="">
      <xdr:nvCxnSpPr>
        <xdr:cNvPr id="312" name="直線コネクタ 311"/>
        <xdr:cNvCxnSpPr/>
      </xdr:nvCxnSpPr>
      <xdr:spPr>
        <a:xfrm flipV="1">
          <a:off x="15671800" y="6154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115587</xdr:rowOff>
    </xdr:from>
    <xdr:ext cx="762000" cy="259045"/>
    <xdr:sp macro="" textlink="">
      <xdr:nvSpPr>
        <xdr:cNvPr id="313" name="補助費等平均値テキスト"/>
        <xdr:cNvSpPr txBox="1"/>
      </xdr:nvSpPr>
      <xdr:spPr>
        <a:xfrm>
          <a:off x="16598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88900</xdr:rowOff>
    </xdr:to>
    <xdr:cxnSp macro="">
      <xdr:nvCxnSpPr>
        <xdr:cNvPr id="315" name="直線コネクタ 314"/>
        <xdr:cNvCxnSpPr/>
      </xdr:nvCxnSpPr>
      <xdr:spPr>
        <a:xfrm flipV="1">
          <a:off x="14782800" y="620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17" name="テキスト ボックス 316"/>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36</xdr:row>
      <xdr:rowOff>111760</xdr:rowOff>
    </xdr:to>
    <xdr:cxnSp macro="">
      <xdr:nvCxnSpPr>
        <xdr:cNvPr id="318" name="直線コネクタ 317"/>
        <xdr:cNvCxnSpPr/>
      </xdr:nvCxnSpPr>
      <xdr:spPr>
        <a:xfrm flipV="1">
          <a:off x="13893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0" name="テキスト ボックス 319"/>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111760</xdr:rowOff>
    </xdr:to>
    <xdr:cxnSp macro="">
      <xdr:nvCxnSpPr>
        <xdr:cNvPr id="321" name="直線コネクタ 320"/>
        <xdr:cNvCxnSpPr/>
      </xdr:nvCxnSpPr>
      <xdr:spPr>
        <a:xfrm>
          <a:off x="13004800" y="622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3" name="テキスト ボックス 322"/>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5" name="テキスト ボックス 324"/>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31" name="楕円 330"/>
        <xdr:cNvSpPr/>
      </xdr:nvSpPr>
      <xdr:spPr>
        <a:xfrm>
          <a:off x="16459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74947</xdr:rowOff>
    </xdr:from>
    <xdr:ext cx="762000" cy="259045"/>
    <xdr:sp macro="" textlink="">
      <xdr:nvSpPr>
        <xdr:cNvPr id="332" name="補助費等該当値テキスト"/>
        <xdr:cNvSpPr txBox="1"/>
      </xdr:nvSpPr>
      <xdr:spPr>
        <a:xfrm>
          <a:off x="165989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33" name="楕円 332"/>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34" name="テキスト ボックス 333"/>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5" name="楕円 33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36" name="テキスト ボックス 335"/>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7" name="楕円 336"/>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147337</xdr:rowOff>
    </xdr:from>
    <xdr:ext cx="762000" cy="259045"/>
    <xdr:sp macro="" textlink="">
      <xdr:nvSpPr>
        <xdr:cNvPr id="338" name="テキスト ボックス 337"/>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39" name="楕円 338"/>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86377</xdr:rowOff>
    </xdr:from>
    <xdr:ext cx="762000" cy="259045"/>
    <xdr:sp macro="" textlink="">
      <xdr:nvSpPr>
        <xdr:cNvPr id="340" name="テキスト ボックス 339"/>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平成初頭に集中的に実施した大規模な建設投資（主に地方単独事業）の財源として発行した地方債に係る償還負担が継続しており、類似団体内平均値を上回る水準で推移している。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近年においては事業を精査し地方債の新規発行を抑制していることや、過去の大規模な建設投資の財源として発行した地方債の償還が終了を迎えているため、公債費及び地方債の残高は減少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162379</xdr:rowOff>
    </xdr:from>
    <xdr:to>
      <xdr:col>24</xdr:col>
      <xdr:colOff>25400</xdr:colOff>
      <xdr:row>80</xdr:row>
      <xdr:rowOff>99786</xdr:rowOff>
    </xdr:to>
    <xdr:cxnSp macro="">
      <xdr:nvCxnSpPr>
        <xdr:cNvPr id="375" name="直線コネクタ 374"/>
        <xdr:cNvCxnSpPr/>
      </xdr:nvCxnSpPr>
      <xdr:spPr>
        <a:xfrm flipV="1">
          <a:off x="3987800" y="13706929"/>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13806</xdr:rowOff>
    </xdr:from>
    <xdr:ext cx="762000" cy="259045"/>
    <xdr:sp macro="" textlink="">
      <xdr:nvSpPr>
        <xdr:cNvPr id="376"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99786</xdr:rowOff>
    </xdr:from>
    <xdr:to>
      <xdr:col>19</xdr:col>
      <xdr:colOff>187325</xdr:colOff>
      <xdr:row>81</xdr:row>
      <xdr:rowOff>91621</xdr:rowOff>
    </xdr:to>
    <xdr:cxnSp macro="">
      <xdr:nvCxnSpPr>
        <xdr:cNvPr id="378" name="直線コネクタ 377"/>
        <xdr:cNvCxnSpPr/>
      </xdr:nvCxnSpPr>
      <xdr:spPr>
        <a:xfrm flipV="1">
          <a:off x="3098800" y="138157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2920</xdr:rowOff>
    </xdr:from>
    <xdr:ext cx="736600" cy="259045"/>
    <xdr:sp macro="" textlink="">
      <xdr:nvSpPr>
        <xdr:cNvPr id="380" name="テキスト ボックス 379"/>
        <xdr:cNvSpPr txBox="1"/>
      </xdr:nvSpPr>
      <xdr:spPr>
        <a:xfrm>
          <a:off x="3606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91621</xdr:rowOff>
    </xdr:from>
    <xdr:to>
      <xdr:col>15</xdr:col>
      <xdr:colOff>98425</xdr:colOff>
      <xdr:row>81</xdr:row>
      <xdr:rowOff>91621</xdr:rowOff>
    </xdr:to>
    <xdr:cxnSp macro="">
      <xdr:nvCxnSpPr>
        <xdr:cNvPr id="381" name="直線コネクタ 380"/>
        <xdr:cNvCxnSpPr/>
      </xdr:nvCxnSpPr>
      <xdr:spPr>
        <a:xfrm>
          <a:off x="2209800" y="13979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83" name="テキスト ボックス 382"/>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91621</xdr:rowOff>
    </xdr:from>
    <xdr:to>
      <xdr:col>11</xdr:col>
      <xdr:colOff>9525</xdr:colOff>
      <xdr:row>81</xdr:row>
      <xdr:rowOff>156936</xdr:rowOff>
    </xdr:to>
    <xdr:cxnSp macro="">
      <xdr:nvCxnSpPr>
        <xdr:cNvPr id="384" name="直線コネクタ 383"/>
        <xdr:cNvCxnSpPr/>
      </xdr:nvCxnSpPr>
      <xdr:spPr>
        <a:xfrm flipV="1">
          <a:off x="1320800" y="13979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6" name="テキスト ボックス 385"/>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155320</xdr:rowOff>
    </xdr:from>
    <xdr:ext cx="762000" cy="259045"/>
    <xdr:sp macro="" textlink="">
      <xdr:nvSpPr>
        <xdr:cNvPr id="388" name="テキスト ボックス 387"/>
        <xdr:cNvSpPr txBox="1"/>
      </xdr:nvSpPr>
      <xdr:spPr>
        <a:xfrm>
          <a:off x="939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111579</xdr:rowOff>
    </xdr:from>
    <xdr:to>
      <xdr:col>24</xdr:col>
      <xdr:colOff>76200</xdr:colOff>
      <xdr:row>80</xdr:row>
      <xdr:rowOff>41729</xdr:rowOff>
    </xdr:to>
    <xdr:sp macro="" textlink="">
      <xdr:nvSpPr>
        <xdr:cNvPr id="394" name="楕円 393"/>
        <xdr:cNvSpPr/>
      </xdr:nvSpPr>
      <xdr:spPr>
        <a:xfrm>
          <a:off x="47752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83656</xdr:rowOff>
    </xdr:from>
    <xdr:ext cx="762000" cy="259045"/>
    <xdr:sp macro="" textlink="">
      <xdr:nvSpPr>
        <xdr:cNvPr id="395" name="公債費該当値テキスト"/>
        <xdr:cNvSpPr txBox="1"/>
      </xdr:nvSpPr>
      <xdr:spPr>
        <a:xfrm>
          <a:off x="4914900" y="1362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48986</xdr:rowOff>
    </xdr:from>
    <xdr:to>
      <xdr:col>20</xdr:col>
      <xdr:colOff>38100</xdr:colOff>
      <xdr:row>80</xdr:row>
      <xdr:rowOff>150586</xdr:rowOff>
    </xdr:to>
    <xdr:sp macro="" textlink="">
      <xdr:nvSpPr>
        <xdr:cNvPr id="396" name="楕円 395"/>
        <xdr:cNvSpPr/>
      </xdr:nvSpPr>
      <xdr:spPr>
        <a:xfrm>
          <a:off x="3937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135363</xdr:rowOff>
    </xdr:from>
    <xdr:ext cx="736600" cy="259045"/>
    <xdr:sp macro="" textlink="">
      <xdr:nvSpPr>
        <xdr:cNvPr id="397" name="テキスト ボックス 396"/>
        <xdr:cNvSpPr txBox="1"/>
      </xdr:nvSpPr>
      <xdr:spPr>
        <a:xfrm>
          <a:off x="3606800" y="1385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40821</xdr:rowOff>
    </xdr:from>
    <xdr:to>
      <xdr:col>15</xdr:col>
      <xdr:colOff>149225</xdr:colOff>
      <xdr:row>81</xdr:row>
      <xdr:rowOff>142421</xdr:rowOff>
    </xdr:to>
    <xdr:sp macro="" textlink="">
      <xdr:nvSpPr>
        <xdr:cNvPr id="398" name="楕円 397"/>
        <xdr:cNvSpPr/>
      </xdr:nvSpPr>
      <xdr:spPr>
        <a:xfrm>
          <a:off x="3048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127198</xdr:rowOff>
    </xdr:from>
    <xdr:ext cx="762000" cy="259045"/>
    <xdr:sp macro="" textlink="">
      <xdr:nvSpPr>
        <xdr:cNvPr id="399" name="テキスト ボックス 398"/>
        <xdr:cNvSpPr txBox="1"/>
      </xdr:nvSpPr>
      <xdr:spPr>
        <a:xfrm>
          <a:off x="2717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40821</xdr:rowOff>
    </xdr:from>
    <xdr:to>
      <xdr:col>11</xdr:col>
      <xdr:colOff>60325</xdr:colOff>
      <xdr:row>81</xdr:row>
      <xdr:rowOff>142421</xdr:rowOff>
    </xdr:to>
    <xdr:sp macro="" textlink="">
      <xdr:nvSpPr>
        <xdr:cNvPr id="400" name="楕円 399"/>
        <xdr:cNvSpPr/>
      </xdr:nvSpPr>
      <xdr:spPr>
        <a:xfrm>
          <a:off x="2159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127198</xdr:rowOff>
    </xdr:from>
    <xdr:ext cx="762000" cy="259045"/>
    <xdr:sp macro="" textlink="">
      <xdr:nvSpPr>
        <xdr:cNvPr id="401" name="テキスト ボックス 400"/>
        <xdr:cNvSpPr txBox="1"/>
      </xdr:nvSpPr>
      <xdr:spPr>
        <a:xfrm>
          <a:off x="1828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106136</xdr:rowOff>
    </xdr:from>
    <xdr:to>
      <xdr:col>6</xdr:col>
      <xdr:colOff>171450</xdr:colOff>
      <xdr:row>82</xdr:row>
      <xdr:rowOff>36286</xdr:rowOff>
    </xdr:to>
    <xdr:sp macro="" textlink="">
      <xdr:nvSpPr>
        <xdr:cNvPr id="402" name="楕円 401"/>
        <xdr:cNvSpPr/>
      </xdr:nvSpPr>
      <xdr:spPr>
        <a:xfrm>
          <a:off x="12700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21063</xdr:rowOff>
    </xdr:from>
    <xdr:ext cx="762000" cy="259045"/>
    <xdr:sp macro="" textlink="">
      <xdr:nvSpPr>
        <xdr:cNvPr id="403" name="テキスト ボックス 402"/>
        <xdr:cNvSpPr txBox="1"/>
      </xdr:nvSpPr>
      <xdr:spPr>
        <a:xfrm>
          <a:off x="939800" y="140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補助費等の指標は改善しているものの、扶助費が増加し続けていることや、補助費等の負担が依然として大きいことが、類似団体内平均値及び大阪府平均を上回る要因となっている。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33274</xdr:rowOff>
    </xdr:from>
    <xdr:to>
      <xdr:col>82</xdr:col>
      <xdr:colOff>107950</xdr:colOff>
      <xdr:row>79</xdr:row>
      <xdr:rowOff>156718</xdr:rowOff>
    </xdr:to>
    <xdr:cxnSp macro="">
      <xdr:nvCxnSpPr>
        <xdr:cNvPr id="434" name="直線コネクタ 433"/>
        <xdr:cNvCxnSpPr/>
      </xdr:nvCxnSpPr>
      <xdr:spPr>
        <a:xfrm>
          <a:off x="15671800" y="1357782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65295</xdr:rowOff>
    </xdr:from>
    <xdr:ext cx="762000" cy="259045"/>
    <xdr:sp macro="" textlink="">
      <xdr:nvSpPr>
        <xdr:cNvPr id="435"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33274</xdr:rowOff>
    </xdr:from>
    <xdr:to>
      <xdr:col>78</xdr:col>
      <xdr:colOff>69850</xdr:colOff>
      <xdr:row>79</xdr:row>
      <xdr:rowOff>69850</xdr:rowOff>
    </xdr:to>
    <xdr:cxnSp macro="">
      <xdr:nvCxnSpPr>
        <xdr:cNvPr id="437" name="直線コネクタ 436"/>
        <xdr:cNvCxnSpPr/>
      </xdr:nvCxnSpPr>
      <xdr:spPr>
        <a:xfrm flipV="1">
          <a:off x="14782800" y="135778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69850</xdr:rowOff>
    </xdr:to>
    <xdr:cxnSp macro="">
      <xdr:nvCxnSpPr>
        <xdr:cNvPr id="440" name="直線コネクタ 439"/>
        <xdr:cNvCxnSpPr/>
      </xdr:nvCxnSpPr>
      <xdr:spPr>
        <a:xfrm>
          <a:off x="13893800" y="135503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79</xdr:row>
      <xdr:rowOff>5842</xdr:rowOff>
    </xdr:to>
    <xdr:cxnSp macro="">
      <xdr:nvCxnSpPr>
        <xdr:cNvPr id="443" name="直線コネクタ 442"/>
        <xdr:cNvCxnSpPr/>
      </xdr:nvCxnSpPr>
      <xdr:spPr>
        <a:xfrm>
          <a:off x="13004800" y="13404087"/>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5" name="テキスト ボックス 444"/>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105918</xdr:rowOff>
    </xdr:from>
    <xdr:to>
      <xdr:col>82</xdr:col>
      <xdr:colOff>158750</xdr:colOff>
      <xdr:row>80</xdr:row>
      <xdr:rowOff>36068</xdr:rowOff>
    </xdr:to>
    <xdr:sp macro="" textlink="">
      <xdr:nvSpPr>
        <xdr:cNvPr id="453" name="楕円 452"/>
        <xdr:cNvSpPr/>
      </xdr:nvSpPr>
      <xdr:spPr>
        <a:xfrm>
          <a:off x="16459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77995</xdr:rowOff>
    </xdr:from>
    <xdr:ext cx="762000" cy="259045"/>
    <xdr:sp macro="" textlink="">
      <xdr:nvSpPr>
        <xdr:cNvPr id="454" name="公債費以外該当値テキスト"/>
        <xdr:cNvSpPr txBox="1"/>
      </xdr:nvSpPr>
      <xdr:spPr>
        <a:xfrm>
          <a:off x="16598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153924</xdr:rowOff>
    </xdr:from>
    <xdr:to>
      <xdr:col>78</xdr:col>
      <xdr:colOff>120650</xdr:colOff>
      <xdr:row>79</xdr:row>
      <xdr:rowOff>84074</xdr:rowOff>
    </xdr:to>
    <xdr:sp macro="" textlink="">
      <xdr:nvSpPr>
        <xdr:cNvPr id="455" name="楕円 454"/>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68851</xdr:rowOff>
    </xdr:from>
    <xdr:ext cx="736600" cy="259045"/>
    <xdr:sp macro="" textlink="">
      <xdr:nvSpPr>
        <xdr:cNvPr id="456" name="テキスト ボックス 455"/>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57" name="楕円 456"/>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58" name="テキスト ボックス 457"/>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9" name="楕円 458"/>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60" name="テキスト ボックス 459"/>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61" name="楕円 460"/>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62" name="テキスト ボックス 461"/>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30683</xdr:rowOff>
    </xdr:from>
    <xdr:to>
      <xdr:col>29</xdr:col>
      <xdr:colOff>127000</xdr:colOff>
      <xdr:row>17</xdr:row>
      <xdr:rowOff>52705</xdr:rowOff>
    </xdr:to>
    <xdr:cxnSp macro="">
      <xdr:nvCxnSpPr>
        <xdr:cNvPr id="50" name="直線コネクタ 49"/>
        <xdr:cNvCxnSpPr/>
      </xdr:nvCxnSpPr>
      <xdr:spPr bwMode="auto">
        <a:xfrm flipV="1">
          <a:off x="5003800" y="2992958"/>
          <a:ext cx="647700" cy="2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15461</xdr:rowOff>
    </xdr:from>
    <xdr:ext cx="762000" cy="259045"/>
    <xdr:sp macro="" textlink="">
      <xdr:nvSpPr>
        <xdr:cNvPr id="51" name="人口1人当たり決算額の推移平均値テキスト130"/>
        <xdr:cNvSpPr txBox="1"/>
      </xdr:nvSpPr>
      <xdr:spPr>
        <a:xfrm>
          <a:off x="5740400" y="29777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52705</xdr:rowOff>
    </xdr:from>
    <xdr:to>
      <xdr:col>26</xdr:col>
      <xdr:colOff>50800</xdr:colOff>
      <xdr:row>17</xdr:row>
      <xdr:rowOff>68364</xdr:rowOff>
    </xdr:to>
    <xdr:cxnSp macro="">
      <xdr:nvCxnSpPr>
        <xdr:cNvPr id="53" name="直線コネクタ 52"/>
        <xdr:cNvCxnSpPr/>
      </xdr:nvCxnSpPr>
      <xdr:spPr bwMode="auto">
        <a:xfrm flipV="1">
          <a:off x="4305300" y="3014980"/>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122458</xdr:rowOff>
    </xdr:from>
    <xdr:ext cx="736600" cy="259045"/>
    <xdr:sp macro="" textlink="">
      <xdr:nvSpPr>
        <xdr:cNvPr id="55" name="テキスト ボックス 54"/>
        <xdr:cNvSpPr txBox="1"/>
      </xdr:nvSpPr>
      <xdr:spPr>
        <a:xfrm>
          <a:off x="4622800" y="308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68364</xdr:rowOff>
    </xdr:from>
    <xdr:to>
      <xdr:col>22</xdr:col>
      <xdr:colOff>114300</xdr:colOff>
      <xdr:row>17</xdr:row>
      <xdr:rowOff>93243</xdr:rowOff>
    </xdr:to>
    <xdr:cxnSp macro="">
      <xdr:nvCxnSpPr>
        <xdr:cNvPr id="56" name="直線コネクタ 55"/>
        <xdr:cNvCxnSpPr/>
      </xdr:nvCxnSpPr>
      <xdr:spPr bwMode="auto">
        <a:xfrm flipV="1">
          <a:off x="3606800" y="3030639"/>
          <a:ext cx="698500" cy="2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149852</xdr:rowOff>
    </xdr:from>
    <xdr:ext cx="762000" cy="259045"/>
    <xdr:sp macro="" textlink="">
      <xdr:nvSpPr>
        <xdr:cNvPr id="58" name="テキスト ボックス 57"/>
        <xdr:cNvSpPr txBox="1"/>
      </xdr:nvSpPr>
      <xdr:spPr>
        <a:xfrm>
          <a:off x="3924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93243</xdr:rowOff>
    </xdr:from>
    <xdr:to>
      <xdr:col>18</xdr:col>
      <xdr:colOff>177800</xdr:colOff>
      <xdr:row>17</xdr:row>
      <xdr:rowOff>136792</xdr:rowOff>
    </xdr:to>
    <xdr:cxnSp macro="">
      <xdr:nvCxnSpPr>
        <xdr:cNvPr id="59" name="直線コネクタ 58"/>
        <xdr:cNvCxnSpPr/>
      </xdr:nvCxnSpPr>
      <xdr:spPr bwMode="auto">
        <a:xfrm flipV="1">
          <a:off x="2908300" y="3055518"/>
          <a:ext cx="698500" cy="43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12044</xdr:rowOff>
    </xdr:from>
    <xdr:ext cx="762000" cy="259045"/>
    <xdr:sp macro="" textlink="">
      <xdr:nvSpPr>
        <xdr:cNvPr id="61" name="テキスト ボックス 60"/>
        <xdr:cNvSpPr txBox="1"/>
      </xdr:nvSpPr>
      <xdr:spPr>
        <a:xfrm>
          <a:off x="32258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13974</xdr:rowOff>
    </xdr:from>
    <xdr:ext cx="762000" cy="259045"/>
    <xdr:sp macro="" textlink="">
      <xdr:nvSpPr>
        <xdr:cNvPr id="63" name="テキスト ボックス 62"/>
        <xdr:cNvSpPr txBox="1"/>
      </xdr:nvSpPr>
      <xdr:spPr>
        <a:xfrm>
          <a:off x="2527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151333</xdr:rowOff>
    </xdr:from>
    <xdr:to>
      <xdr:col>29</xdr:col>
      <xdr:colOff>177800</xdr:colOff>
      <xdr:row>17</xdr:row>
      <xdr:rowOff>81483</xdr:rowOff>
    </xdr:to>
    <xdr:sp macro="" textlink="">
      <xdr:nvSpPr>
        <xdr:cNvPr id="69" name="楕円 68"/>
        <xdr:cNvSpPr/>
      </xdr:nvSpPr>
      <xdr:spPr bwMode="auto">
        <a:xfrm>
          <a:off x="5600700" y="2942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167860</xdr:rowOff>
    </xdr:from>
    <xdr:ext cx="762000" cy="259045"/>
    <xdr:sp macro="" textlink="">
      <xdr:nvSpPr>
        <xdr:cNvPr id="70" name="人口1人当たり決算額の推移該当値テキスト130"/>
        <xdr:cNvSpPr txBox="1"/>
      </xdr:nvSpPr>
      <xdr:spPr>
        <a:xfrm>
          <a:off x="5740400" y="27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1905</xdr:rowOff>
    </xdr:from>
    <xdr:to>
      <xdr:col>26</xdr:col>
      <xdr:colOff>101600</xdr:colOff>
      <xdr:row>17</xdr:row>
      <xdr:rowOff>103505</xdr:rowOff>
    </xdr:to>
    <xdr:sp macro="" textlink="">
      <xdr:nvSpPr>
        <xdr:cNvPr id="71" name="楕円 70"/>
        <xdr:cNvSpPr/>
      </xdr:nvSpPr>
      <xdr:spPr bwMode="auto">
        <a:xfrm>
          <a:off x="4953000" y="296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113682</xdr:rowOff>
    </xdr:from>
    <xdr:ext cx="736600" cy="259045"/>
    <xdr:sp macro="" textlink="">
      <xdr:nvSpPr>
        <xdr:cNvPr id="72" name="テキスト ボックス 71"/>
        <xdr:cNvSpPr txBox="1"/>
      </xdr:nvSpPr>
      <xdr:spPr>
        <a:xfrm>
          <a:off x="4622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17564</xdr:rowOff>
    </xdr:from>
    <xdr:to>
      <xdr:col>22</xdr:col>
      <xdr:colOff>165100</xdr:colOff>
      <xdr:row>17</xdr:row>
      <xdr:rowOff>119164</xdr:rowOff>
    </xdr:to>
    <xdr:sp macro="" textlink="">
      <xdr:nvSpPr>
        <xdr:cNvPr id="73" name="楕円 72"/>
        <xdr:cNvSpPr/>
      </xdr:nvSpPr>
      <xdr:spPr bwMode="auto">
        <a:xfrm>
          <a:off x="4254500" y="297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129341</xdr:rowOff>
    </xdr:from>
    <xdr:ext cx="762000" cy="259045"/>
    <xdr:sp macro="" textlink="">
      <xdr:nvSpPr>
        <xdr:cNvPr id="74" name="テキスト ボックス 73"/>
        <xdr:cNvSpPr txBox="1"/>
      </xdr:nvSpPr>
      <xdr:spPr>
        <a:xfrm>
          <a:off x="3924300" y="274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42443</xdr:rowOff>
    </xdr:from>
    <xdr:to>
      <xdr:col>19</xdr:col>
      <xdr:colOff>38100</xdr:colOff>
      <xdr:row>17</xdr:row>
      <xdr:rowOff>144043</xdr:rowOff>
    </xdr:to>
    <xdr:sp macro="" textlink="">
      <xdr:nvSpPr>
        <xdr:cNvPr id="75" name="楕円 74"/>
        <xdr:cNvSpPr/>
      </xdr:nvSpPr>
      <xdr:spPr bwMode="auto">
        <a:xfrm>
          <a:off x="3556000" y="300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154220</xdr:rowOff>
    </xdr:from>
    <xdr:ext cx="762000" cy="259045"/>
    <xdr:sp macro="" textlink="">
      <xdr:nvSpPr>
        <xdr:cNvPr id="76" name="テキスト ボックス 75"/>
        <xdr:cNvSpPr txBox="1"/>
      </xdr:nvSpPr>
      <xdr:spPr>
        <a:xfrm>
          <a:off x="3225800" y="277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85992</xdr:rowOff>
    </xdr:from>
    <xdr:to>
      <xdr:col>15</xdr:col>
      <xdr:colOff>101600</xdr:colOff>
      <xdr:row>18</xdr:row>
      <xdr:rowOff>16142</xdr:rowOff>
    </xdr:to>
    <xdr:sp macro="" textlink="">
      <xdr:nvSpPr>
        <xdr:cNvPr id="77" name="楕円 76"/>
        <xdr:cNvSpPr/>
      </xdr:nvSpPr>
      <xdr:spPr bwMode="auto">
        <a:xfrm>
          <a:off x="2857500" y="304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919</xdr:rowOff>
    </xdr:from>
    <xdr:ext cx="762000" cy="259045"/>
    <xdr:sp macro="" textlink="">
      <xdr:nvSpPr>
        <xdr:cNvPr id="78" name="テキスト ボックス 77"/>
        <xdr:cNvSpPr txBox="1"/>
      </xdr:nvSpPr>
      <xdr:spPr>
        <a:xfrm>
          <a:off x="2527300" y="313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341313</xdr:rowOff>
    </xdr:from>
    <xdr:to>
      <xdr:col>29</xdr:col>
      <xdr:colOff>127000</xdr:colOff>
      <xdr:row>35</xdr:row>
      <xdr:rowOff>57734</xdr:rowOff>
    </xdr:to>
    <xdr:cxnSp macro="">
      <xdr:nvCxnSpPr>
        <xdr:cNvPr id="111" name="直線コネクタ 110"/>
        <xdr:cNvCxnSpPr/>
      </xdr:nvCxnSpPr>
      <xdr:spPr bwMode="auto">
        <a:xfrm>
          <a:off x="5003800" y="6608763"/>
          <a:ext cx="647700" cy="59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242625</xdr:rowOff>
    </xdr:from>
    <xdr:ext cx="762000" cy="259045"/>
    <xdr:sp macro="" textlink="">
      <xdr:nvSpPr>
        <xdr:cNvPr id="112" name="人口1人当たり決算額の推移平均値テキスト445"/>
        <xdr:cNvSpPr txBox="1"/>
      </xdr:nvSpPr>
      <xdr:spPr>
        <a:xfrm>
          <a:off x="5740400" y="6852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161518</xdr:rowOff>
    </xdr:from>
    <xdr:to>
      <xdr:col>26</xdr:col>
      <xdr:colOff>50800</xdr:colOff>
      <xdr:row>34</xdr:row>
      <xdr:rowOff>341313</xdr:rowOff>
    </xdr:to>
    <xdr:cxnSp macro="">
      <xdr:nvCxnSpPr>
        <xdr:cNvPr id="114" name="直線コネクタ 113"/>
        <xdr:cNvCxnSpPr/>
      </xdr:nvCxnSpPr>
      <xdr:spPr bwMode="auto">
        <a:xfrm>
          <a:off x="4305300" y="6428968"/>
          <a:ext cx="698500" cy="179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1528</xdr:rowOff>
    </xdr:from>
    <xdr:ext cx="736600" cy="259045"/>
    <xdr:sp macro="" textlink="">
      <xdr:nvSpPr>
        <xdr:cNvPr id="116" name="テキスト ボックス 115"/>
        <xdr:cNvSpPr txBox="1"/>
      </xdr:nvSpPr>
      <xdr:spPr>
        <a:xfrm>
          <a:off x="4622800" y="6954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161518</xdr:rowOff>
    </xdr:from>
    <xdr:to>
      <xdr:col>22</xdr:col>
      <xdr:colOff>114300</xdr:colOff>
      <xdr:row>34</xdr:row>
      <xdr:rowOff>196685</xdr:rowOff>
    </xdr:to>
    <xdr:cxnSp macro="">
      <xdr:nvCxnSpPr>
        <xdr:cNvPr id="117" name="直線コネクタ 116"/>
        <xdr:cNvCxnSpPr/>
      </xdr:nvCxnSpPr>
      <xdr:spPr bwMode="auto">
        <a:xfrm flipV="1">
          <a:off x="3606800" y="6428968"/>
          <a:ext cx="698500" cy="3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277144</xdr:rowOff>
    </xdr:from>
    <xdr:ext cx="762000" cy="259045"/>
    <xdr:sp macro="" textlink="">
      <xdr:nvSpPr>
        <xdr:cNvPr id="119" name="テキスト ボックス 118"/>
        <xdr:cNvSpPr txBox="1"/>
      </xdr:nvSpPr>
      <xdr:spPr>
        <a:xfrm>
          <a:off x="39243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196685</xdr:rowOff>
    </xdr:from>
    <xdr:to>
      <xdr:col>18</xdr:col>
      <xdr:colOff>177800</xdr:colOff>
      <xdr:row>34</xdr:row>
      <xdr:rowOff>207886</xdr:rowOff>
    </xdr:to>
    <xdr:cxnSp macro="">
      <xdr:nvCxnSpPr>
        <xdr:cNvPr id="120" name="直線コネクタ 119"/>
        <xdr:cNvCxnSpPr/>
      </xdr:nvCxnSpPr>
      <xdr:spPr bwMode="auto">
        <a:xfrm flipV="1">
          <a:off x="2908300" y="6464135"/>
          <a:ext cx="698500" cy="11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267466</xdr:rowOff>
    </xdr:from>
    <xdr:ext cx="762000" cy="259045"/>
    <xdr:sp macro="" textlink="">
      <xdr:nvSpPr>
        <xdr:cNvPr id="122" name="テキスト ボックス 121"/>
        <xdr:cNvSpPr txBox="1"/>
      </xdr:nvSpPr>
      <xdr:spPr>
        <a:xfrm>
          <a:off x="32258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223575</xdr:rowOff>
    </xdr:from>
    <xdr:ext cx="762000" cy="259045"/>
    <xdr:sp macro="" textlink="">
      <xdr:nvSpPr>
        <xdr:cNvPr id="124" name="テキスト ボックス 123"/>
        <xdr:cNvSpPr txBox="1"/>
      </xdr:nvSpPr>
      <xdr:spPr>
        <a:xfrm>
          <a:off x="2527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6934</xdr:rowOff>
    </xdr:from>
    <xdr:to>
      <xdr:col>29</xdr:col>
      <xdr:colOff>177800</xdr:colOff>
      <xdr:row>35</xdr:row>
      <xdr:rowOff>108534</xdr:rowOff>
    </xdr:to>
    <xdr:sp macro="" textlink="">
      <xdr:nvSpPr>
        <xdr:cNvPr id="130" name="楕円 129"/>
        <xdr:cNvSpPr/>
      </xdr:nvSpPr>
      <xdr:spPr bwMode="auto">
        <a:xfrm>
          <a:off x="5600700" y="6617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194911</xdr:rowOff>
    </xdr:from>
    <xdr:ext cx="762000" cy="259045"/>
    <xdr:sp macro="" textlink="">
      <xdr:nvSpPr>
        <xdr:cNvPr id="131" name="人口1人当たり決算額の推移該当値テキスト445"/>
        <xdr:cNvSpPr txBox="1"/>
      </xdr:nvSpPr>
      <xdr:spPr>
        <a:xfrm>
          <a:off x="5740400" y="646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290513</xdr:rowOff>
    </xdr:from>
    <xdr:to>
      <xdr:col>26</xdr:col>
      <xdr:colOff>101600</xdr:colOff>
      <xdr:row>35</xdr:row>
      <xdr:rowOff>49213</xdr:rowOff>
    </xdr:to>
    <xdr:sp macro="" textlink="">
      <xdr:nvSpPr>
        <xdr:cNvPr id="132" name="楕円 131"/>
        <xdr:cNvSpPr/>
      </xdr:nvSpPr>
      <xdr:spPr bwMode="auto">
        <a:xfrm>
          <a:off x="4953000" y="655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59390</xdr:rowOff>
    </xdr:from>
    <xdr:ext cx="736600" cy="259045"/>
    <xdr:sp macro="" textlink="">
      <xdr:nvSpPr>
        <xdr:cNvPr id="133" name="テキスト ボックス 132"/>
        <xdr:cNvSpPr txBox="1"/>
      </xdr:nvSpPr>
      <xdr:spPr>
        <a:xfrm>
          <a:off x="4622800" y="6326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110718</xdr:rowOff>
    </xdr:from>
    <xdr:to>
      <xdr:col>22</xdr:col>
      <xdr:colOff>165100</xdr:colOff>
      <xdr:row>34</xdr:row>
      <xdr:rowOff>212318</xdr:rowOff>
    </xdr:to>
    <xdr:sp macro="" textlink="">
      <xdr:nvSpPr>
        <xdr:cNvPr id="134" name="楕円 133"/>
        <xdr:cNvSpPr/>
      </xdr:nvSpPr>
      <xdr:spPr bwMode="auto">
        <a:xfrm>
          <a:off x="4254500" y="6378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222495</xdr:rowOff>
    </xdr:from>
    <xdr:ext cx="762000" cy="259045"/>
    <xdr:sp macro="" textlink="">
      <xdr:nvSpPr>
        <xdr:cNvPr id="135" name="テキスト ボックス 134"/>
        <xdr:cNvSpPr txBox="1"/>
      </xdr:nvSpPr>
      <xdr:spPr>
        <a:xfrm>
          <a:off x="3924300" y="614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145885</xdr:rowOff>
    </xdr:from>
    <xdr:to>
      <xdr:col>19</xdr:col>
      <xdr:colOff>38100</xdr:colOff>
      <xdr:row>34</xdr:row>
      <xdr:rowOff>247485</xdr:rowOff>
    </xdr:to>
    <xdr:sp macro="" textlink="">
      <xdr:nvSpPr>
        <xdr:cNvPr id="136" name="楕円 135"/>
        <xdr:cNvSpPr/>
      </xdr:nvSpPr>
      <xdr:spPr bwMode="auto">
        <a:xfrm>
          <a:off x="3556000" y="641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257662</xdr:rowOff>
    </xdr:from>
    <xdr:ext cx="762000" cy="259045"/>
    <xdr:sp macro="" textlink="">
      <xdr:nvSpPr>
        <xdr:cNvPr id="137" name="テキスト ボックス 136"/>
        <xdr:cNvSpPr txBox="1"/>
      </xdr:nvSpPr>
      <xdr:spPr>
        <a:xfrm>
          <a:off x="3225800" y="618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157086</xdr:rowOff>
    </xdr:from>
    <xdr:to>
      <xdr:col>15</xdr:col>
      <xdr:colOff>101600</xdr:colOff>
      <xdr:row>34</xdr:row>
      <xdr:rowOff>258687</xdr:rowOff>
    </xdr:to>
    <xdr:sp macro="" textlink="">
      <xdr:nvSpPr>
        <xdr:cNvPr id="138" name="楕円 137"/>
        <xdr:cNvSpPr/>
      </xdr:nvSpPr>
      <xdr:spPr bwMode="auto">
        <a:xfrm>
          <a:off x="2857500" y="642453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268863</xdr:rowOff>
    </xdr:from>
    <xdr:ext cx="762000" cy="259045"/>
    <xdr:sp macro="" textlink="">
      <xdr:nvSpPr>
        <xdr:cNvPr id="139" name="テキスト ボックス 138"/>
        <xdr:cNvSpPr txBox="1"/>
      </xdr:nvSpPr>
      <xdr:spPr>
        <a:xfrm>
          <a:off x="2527300" y="619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194,162
191,458
72.72
75,100,887
74,604,907
299,809
42,317,854
65,671,679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141129</xdr:rowOff>
    </xdr:from>
    <xdr:to>
      <xdr:col>24</xdr:col>
      <xdr:colOff>63500</xdr:colOff>
      <xdr:row>34</xdr:row>
      <xdr:rowOff>151187</xdr:rowOff>
    </xdr:to>
    <xdr:cxnSp macro="">
      <xdr:nvCxnSpPr>
        <xdr:cNvPr id="65" name="直線コネクタ 64"/>
        <xdr:cNvCxnSpPr/>
      </xdr:nvCxnSpPr>
      <xdr:spPr>
        <a:xfrm flipV="1">
          <a:off x="3797300" y="5970429"/>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153852</xdr:rowOff>
    </xdr:from>
    <xdr:ext cx="534377" cy="259045"/>
    <xdr:sp macro="" textlink="">
      <xdr:nvSpPr>
        <xdr:cNvPr id="66" name="人件費平均値テキスト"/>
        <xdr:cNvSpPr txBox="1"/>
      </xdr:nvSpPr>
      <xdr:spPr>
        <a:xfrm>
          <a:off x="4686300" y="598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151187</xdr:rowOff>
    </xdr:from>
    <xdr:to>
      <xdr:col>19</xdr:col>
      <xdr:colOff>177800</xdr:colOff>
      <xdr:row>35</xdr:row>
      <xdr:rowOff>16570</xdr:rowOff>
    </xdr:to>
    <xdr:cxnSp macro="">
      <xdr:nvCxnSpPr>
        <xdr:cNvPr id="68" name="直線コネクタ 67"/>
        <xdr:cNvCxnSpPr/>
      </xdr:nvCxnSpPr>
      <xdr:spPr>
        <a:xfrm flipV="1">
          <a:off x="2908300" y="5980487"/>
          <a:ext cx="889000" cy="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110618</xdr:rowOff>
    </xdr:from>
    <xdr:ext cx="534377" cy="259045"/>
    <xdr:sp macro="" textlink="">
      <xdr:nvSpPr>
        <xdr:cNvPr id="70" name="テキスト ボックス 69"/>
        <xdr:cNvSpPr txBox="1"/>
      </xdr:nvSpPr>
      <xdr:spPr>
        <a:xfrm>
          <a:off x="3530111" y="61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168104</xdr:rowOff>
    </xdr:from>
    <xdr:to>
      <xdr:col>15</xdr:col>
      <xdr:colOff>50800</xdr:colOff>
      <xdr:row>35</xdr:row>
      <xdr:rowOff>16570</xdr:rowOff>
    </xdr:to>
    <xdr:cxnSp macro="">
      <xdr:nvCxnSpPr>
        <xdr:cNvPr id="71" name="直線コネクタ 70"/>
        <xdr:cNvCxnSpPr/>
      </xdr:nvCxnSpPr>
      <xdr:spPr>
        <a:xfrm>
          <a:off x="2019300" y="5997404"/>
          <a:ext cx="889000" cy="1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122191</xdr:rowOff>
    </xdr:from>
    <xdr:ext cx="534377" cy="259045"/>
    <xdr:sp macro="" textlink="">
      <xdr:nvSpPr>
        <xdr:cNvPr id="73" name="テキスト ボックス 72"/>
        <xdr:cNvSpPr txBox="1"/>
      </xdr:nvSpPr>
      <xdr:spPr>
        <a:xfrm>
          <a:off x="2641111" y="61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111754</xdr:rowOff>
    </xdr:from>
    <xdr:to>
      <xdr:col>10</xdr:col>
      <xdr:colOff>114300</xdr:colOff>
      <xdr:row>34</xdr:row>
      <xdr:rowOff>168104</xdr:rowOff>
    </xdr:to>
    <xdr:cxnSp macro="">
      <xdr:nvCxnSpPr>
        <xdr:cNvPr id="74" name="直線コネクタ 73"/>
        <xdr:cNvCxnSpPr/>
      </xdr:nvCxnSpPr>
      <xdr:spPr>
        <a:xfrm>
          <a:off x="1130300" y="5941054"/>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129735</xdr:rowOff>
    </xdr:from>
    <xdr:ext cx="534377" cy="259045"/>
    <xdr:sp macro="" textlink="">
      <xdr:nvSpPr>
        <xdr:cNvPr id="76" name="テキスト ボックス 75"/>
        <xdr:cNvSpPr txBox="1"/>
      </xdr:nvSpPr>
      <xdr:spPr>
        <a:xfrm>
          <a:off x="1752111" y="61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83558</xdr:rowOff>
    </xdr:from>
    <xdr:ext cx="534377" cy="259045"/>
    <xdr:sp macro="" textlink="">
      <xdr:nvSpPr>
        <xdr:cNvPr id="78" name="テキスト ボックス 77"/>
        <xdr:cNvSpPr txBox="1"/>
      </xdr:nvSpPr>
      <xdr:spPr>
        <a:xfrm>
          <a:off x="863111" y="60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90329</xdr:rowOff>
    </xdr:from>
    <xdr:to>
      <xdr:col>24</xdr:col>
      <xdr:colOff>114300</xdr:colOff>
      <xdr:row>35</xdr:row>
      <xdr:rowOff>20479</xdr:rowOff>
    </xdr:to>
    <xdr:sp macro="" textlink="">
      <xdr:nvSpPr>
        <xdr:cNvPr id="84" name="楕円 83"/>
        <xdr:cNvSpPr/>
      </xdr:nvSpPr>
      <xdr:spPr>
        <a:xfrm>
          <a:off x="4584700" y="59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113206</xdr:rowOff>
    </xdr:from>
    <xdr:ext cx="534377" cy="259045"/>
    <xdr:sp macro="" textlink="">
      <xdr:nvSpPr>
        <xdr:cNvPr id="85" name="人件費該当値テキスト"/>
        <xdr:cNvSpPr txBox="1"/>
      </xdr:nvSpPr>
      <xdr:spPr>
        <a:xfrm>
          <a:off x="4686300" y="57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100387</xdr:rowOff>
    </xdr:from>
    <xdr:to>
      <xdr:col>20</xdr:col>
      <xdr:colOff>38100</xdr:colOff>
      <xdr:row>35</xdr:row>
      <xdr:rowOff>30537</xdr:rowOff>
    </xdr:to>
    <xdr:sp macro="" textlink="">
      <xdr:nvSpPr>
        <xdr:cNvPr id="86" name="楕円 85"/>
        <xdr:cNvSpPr/>
      </xdr:nvSpPr>
      <xdr:spPr>
        <a:xfrm>
          <a:off x="3746500" y="592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47064</xdr:rowOff>
    </xdr:from>
    <xdr:ext cx="534377" cy="259045"/>
    <xdr:sp macro="" textlink="">
      <xdr:nvSpPr>
        <xdr:cNvPr id="87" name="テキスト ボックス 86"/>
        <xdr:cNvSpPr txBox="1"/>
      </xdr:nvSpPr>
      <xdr:spPr>
        <a:xfrm>
          <a:off x="3530111" y="570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137220</xdr:rowOff>
    </xdr:from>
    <xdr:to>
      <xdr:col>15</xdr:col>
      <xdr:colOff>101600</xdr:colOff>
      <xdr:row>35</xdr:row>
      <xdr:rowOff>67370</xdr:rowOff>
    </xdr:to>
    <xdr:sp macro="" textlink="">
      <xdr:nvSpPr>
        <xdr:cNvPr id="88" name="楕円 87"/>
        <xdr:cNvSpPr/>
      </xdr:nvSpPr>
      <xdr:spPr>
        <a:xfrm>
          <a:off x="2857500" y="59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83897</xdr:rowOff>
    </xdr:from>
    <xdr:ext cx="534377" cy="259045"/>
    <xdr:sp macro="" textlink="">
      <xdr:nvSpPr>
        <xdr:cNvPr id="89" name="テキスト ボックス 88"/>
        <xdr:cNvSpPr txBox="1"/>
      </xdr:nvSpPr>
      <xdr:spPr>
        <a:xfrm>
          <a:off x="2641111" y="574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117304</xdr:rowOff>
    </xdr:from>
    <xdr:to>
      <xdr:col>10</xdr:col>
      <xdr:colOff>165100</xdr:colOff>
      <xdr:row>35</xdr:row>
      <xdr:rowOff>47454</xdr:rowOff>
    </xdr:to>
    <xdr:sp macro="" textlink="">
      <xdr:nvSpPr>
        <xdr:cNvPr id="90" name="楕円 89"/>
        <xdr:cNvSpPr/>
      </xdr:nvSpPr>
      <xdr:spPr>
        <a:xfrm>
          <a:off x="1968500" y="594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63981</xdr:rowOff>
    </xdr:from>
    <xdr:ext cx="534377" cy="259045"/>
    <xdr:sp macro="" textlink="">
      <xdr:nvSpPr>
        <xdr:cNvPr id="91" name="テキスト ボックス 90"/>
        <xdr:cNvSpPr txBox="1"/>
      </xdr:nvSpPr>
      <xdr:spPr>
        <a:xfrm>
          <a:off x="1752111" y="57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60954</xdr:rowOff>
    </xdr:from>
    <xdr:to>
      <xdr:col>6</xdr:col>
      <xdr:colOff>38100</xdr:colOff>
      <xdr:row>34</xdr:row>
      <xdr:rowOff>162554</xdr:rowOff>
    </xdr:to>
    <xdr:sp macro="" textlink="">
      <xdr:nvSpPr>
        <xdr:cNvPr id="92" name="楕円 91"/>
        <xdr:cNvSpPr/>
      </xdr:nvSpPr>
      <xdr:spPr>
        <a:xfrm>
          <a:off x="1079500" y="58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7631</xdr:rowOff>
    </xdr:from>
    <xdr:ext cx="534377" cy="259045"/>
    <xdr:sp macro="" textlink="">
      <xdr:nvSpPr>
        <xdr:cNvPr id="93" name="テキスト ボックス 92"/>
        <xdr:cNvSpPr txBox="1"/>
      </xdr:nvSpPr>
      <xdr:spPr>
        <a:xfrm>
          <a:off x="863111" y="566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xdr:rowOff>
    </xdr:from>
    <xdr:to>
      <xdr:col>24</xdr:col>
      <xdr:colOff>62865</xdr:colOff>
      <xdr:row>56</xdr:row>
      <xdr:rowOff>140005</xdr:rowOff>
    </xdr:to>
    <xdr:cxnSp macro="">
      <xdr:nvCxnSpPr>
        <xdr:cNvPr id="118" name="直線コネクタ 117"/>
        <xdr:cNvCxnSpPr/>
      </xdr:nvCxnSpPr>
      <xdr:spPr>
        <a:xfrm flipV="1">
          <a:off x="4633595" y="8745462"/>
          <a:ext cx="1270" cy="995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143832</xdr:rowOff>
    </xdr:from>
    <xdr:ext cx="534377" cy="259045"/>
    <xdr:sp macro="" textlink="">
      <xdr:nvSpPr>
        <xdr:cNvPr id="119" name="物件費最小値テキスト"/>
        <xdr:cNvSpPr txBox="1"/>
      </xdr:nvSpPr>
      <xdr:spPr>
        <a:xfrm>
          <a:off x="4686300" y="97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140005</xdr:rowOff>
    </xdr:from>
    <xdr:to>
      <xdr:col>24</xdr:col>
      <xdr:colOff>152400</xdr:colOff>
      <xdr:row>56</xdr:row>
      <xdr:rowOff>140005</xdr:rowOff>
    </xdr:to>
    <xdr:cxnSp macro="">
      <xdr:nvCxnSpPr>
        <xdr:cNvPr id="120" name="直線コネクタ 119"/>
        <xdr:cNvCxnSpPr/>
      </xdr:nvCxnSpPr>
      <xdr:spPr>
        <a:xfrm>
          <a:off x="4546600" y="974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119639</xdr:rowOff>
    </xdr:from>
    <xdr:ext cx="534377" cy="259045"/>
    <xdr:sp macro="" textlink="">
      <xdr:nvSpPr>
        <xdr:cNvPr id="121" name="物件費最大値テキスト"/>
        <xdr:cNvSpPr txBox="1"/>
      </xdr:nvSpPr>
      <xdr:spPr>
        <a:xfrm>
          <a:off x="4686300" y="85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xdr:rowOff>
    </xdr:from>
    <xdr:to>
      <xdr:col>24</xdr:col>
      <xdr:colOff>152400</xdr:colOff>
      <xdr:row>51</xdr:row>
      <xdr:rowOff>1512</xdr:rowOff>
    </xdr:to>
    <xdr:cxnSp macro="">
      <xdr:nvCxnSpPr>
        <xdr:cNvPr id="122" name="直線コネクタ 121"/>
        <xdr:cNvCxnSpPr/>
      </xdr:nvCxnSpPr>
      <xdr:spPr>
        <a:xfrm>
          <a:off x="4546600" y="87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140005</xdr:rowOff>
    </xdr:from>
    <xdr:to>
      <xdr:col>24</xdr:col>
      <xdr:colOff>63500</xdr:colOff>
      <xdr:row>57</xdr:row>
      <xdr:rowOff>1778</xdr:rowOff>
    </xdr:to>
    <xdr:cxnSp macro="">
      <xdr:nvCxnSpPr>
        <xdr:cNvPr id="123" name="直線コネクタ 122"/>
        <xdr:cNvCxnSpPr/>
      </xdr:nvCxnSpPr>
      <xdr:spPr>
        <a:xfrm flipV="1">
          <a:off x="3797300" y="9741205"/>
          <a:ext cx="8382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9403</xdr:rowOff>
    </xdr:from>
    <xdr:ext cx="534377" cy="259045"/>
    <xdr:sp macro="" textlink="">
      <xdr:nvSpPr>
        <xdr:cNvPr id="124" name="物件費平均値テキスト"/>
        <xdr:cNvSpPr txBox="1"/>
      </xdr:nvSpPr>
      <xdr:spPr>
        <a:xfrm>
          <a:off x="4686300" y="90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157976</xdr:rowOff>
    </xdr:from>
    <xdr:to>
      <xdr:col>24</xdr:col>
      <xdr:colOff>114300</xdr:colOff>
      <xdr:row>54</xdr:row>
      <xdr:rowOff>88126</xdr:rowOff>
    </xdr:to>
    <xdr:sp macro="" textlink="">
      <xdr:nvSpPr>
        <xdr:cNvPr id="125" name="フローチャート: 判断 124"/>
        <xdr:cNvSpPr/>
      </xdr:nvSpPr>
      <xdr:spPr>
        <a:xfrm>
          <a:off x="4584700" y="92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1778</xdr:rowOff>
    </xdr:from>
    <xdr:to>
      <xdr:col>19</xdr:col>
      <xdr:colOff>177800</xdr:colOff>
      <xdr:row>57</xdr:row>
      <xdr:rowOff>85065</xdr:rowOff>
    </xdr:to>
    <xdr:cxnSp macro="">
      <xdr:nvCxnSpPr>
        <xdr:cNvPr id="126" name="直線コネクタ 125"/>
        <xdr:cNvCxnSpPr/>
      </xdr:nvCxnSpPr>
      <xdr:spPr>
        <a:xfrm flipV="1">
          <a:off x="2908300" y="9774428"/>
          <a:ext cx="8890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115570</xdr:rowOff>
    </xdr:from>
    <xdr:to>
      <xdr:col>20</xdr:col>
      <xdr:colOff>38100</xdr:colOff>
      <xdr:row>55</xdr:row>
      <xdr:rowOff>45720</xdr:rowOff>
    </xdr:to>
    <xdr:sp macro="" textlink="">
      <xdr:nvSpPr>
        <xdr:cNvPr id="127" name="フローチャート: 判断 126"/>
        <xdr:cNvSpPr/>
      </xdr:nvSpPr>
      <xdr:spPr>
        <a:xfrm>
          <a:off x="37465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62247</xdr:rowOff>
    </xdr:from>
    <xdr:ext cx="534377" cy="259045"/>
    <xdr:sp macro="" textlink="">
      <xdr:nvSpPr>
        <xdr:cNvPr id="128" name="テキスト ボックス 127"/>
        <xdr:cNvSpPr txBox="1"/>
      </xdr:nvSpPr>
      <xdr:spPr>
        <a:xfrm>
          <a:off x="3530111" y="914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50736</xdr:rowOff>
    </xdr:from>
    <xdr:to>
      <xdr:col>15</xdr:col>
      <xdr:colOff>50800</xdr:colOff>
      <xdr:row>57</xdr:row>
      <xdr:rowOff>85065</xdr:rowOff>
    </xdr:to>
    <xdr:cxnSp macro="">
      <xdr:nvCxnSpPr>
        <xdr:cNvPr id="129" name="直線コネクタ 128"/>
        <xdr:cNvCxnSpPr/>
      </xdr:nvCxnSpPr>
      <xdr:spPr>
        <a:xfrm>
          <a:off x="2019300" y="9823386"/>
          <a:ext cx="889000" cy="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162281</xdr:rowOff>
    </xdr:from>
    <xdr:to>
      <xdr:col>15</xdr:col>
      <xdr:colOff>101600</xdr:colOff>
      <xdr:row>55</xdr:row>
      <xdr:rowOff>92431</xdr:rowOff>
    </xdr:to>
    <xdr:sp macro="" textlink="">
      <xdr:nvSpPr>
        <xdr:cNvPr id="130" name="フローチャート: 判断 129"/>
        <xdr:cNvSpPr/>
      </xdr:nvSpPr>
      <xdr:spPr>
        <a:xfrm>
          <a:off x="2857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108958</xdr:rowOff>
    </xdr:from>
    <xdr:ext cx="534377" cy="259045"/>
    <xdr:sp macro="" textlink="">
      <xdr:nvSpPr>
        <xdr:cNvPr id="131" name="テキスト ボックス 130"/>
        <xdr:cNvSpPr txBox="1"/>
      </xdr:nvSpPr>
      <xdr:spPr>
        <a:xfrm>
          <a:off x="2641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50736</xdr:rowOff>
    </xdr:from>
    <xdr:to>
      <xdr:col>10</xdr:col>
      <xdr:colOff>114300</xdr:colOff>
      <xdr:row>57</xdr:row>
      <xdr:rowOff>107848</xdr:rowOff>
    </xdr:to>
    <xdr:cxnSp macro="">
      <xdr:nvCxnSpPr>
        <xdr:cNvPr id="132" name="直線コネクタ 131"/>
        <xdr:cNvCxnSpPr/>
      </xdr:nvCxnSpPr>
      <xdr:spPr>
        <a:xfrm flipV="1">
          <a:off x="1130300" y="9823386"/>
          <a:ext cx="8890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6680</xdr:rowOff>
    </xdr:from>
    <xdr:to>
      <xdr:col>10</xdr:col>
      <xdr:colOff>165100</xdr:colOff>
      <xdr:row>55</xdr:row>
      <xdr:rowOff>108280</xdr:rowOff>
    </xdr:to>
    <xdr:sp macro="" textlink="">
      <xdr:nvSpPr>
        <xdr:cNvPr id="133" name="フローチャート: 判断 132"/>
        <xdr:cNvSpPr/>
      </xdr:nvSpPr>
      <xdr:spPr>
        <a:xfrm>
          <a:off x="1968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124807</xdr:rowOff>
    </xdr:from>
    <xdr:ext cx="534377" cy="259045"/>
    <xdr:sp macro="" textlink="">
      <xdr:nvSpPr>
        <xdr:cNvPr id="134" name="テキスト ボックス 133"/>
        <xdr:cNvSpPr txBox="1"/>
      </xdr:nvSpPr>
      <xdr:spPr>
        <a:xfrm>
          <a:off x="1752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24435</xdr:rowOff>
    </xdr:from>
    <xdr:to>
      <xdr:col>6</xdr:col>
      <xdr:colOff>38100</xdr:colOff>
      <xdr:row>55</xdr:row>
      <xdr:rowOff>126035</xdr:rowOff>
    </xdr:to>
    <xdr:sp macro="" textlink="">
      <xdr:nvSpPr>
        <xdr:cNvPr id="135" name="フローチャート: 判断 134"/>
        <xdr:cNvSpPr/>
      </xdr:nvSpPr>
      <xdr:spPr>
        <a:xfrm>
          <a:off x="1079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142562</xdr:rowOff>
    </xdr:from>
    <xdr:ext cx="534377" cy="259045"/>
    <xdr:sp macro="" textlink="">
      <xdr:nvSpPr>
        <xdr:cNvPr id="136" name="テキスト ボックス 135"/>
        <xdr:cNvSpPr txBox="1"/>
      </xdr:nvSpPr>
      <xdr:spPr>
        <a:xfrm>
          <a:off x="863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89205</xdr:rowOff>
    </xdr:from>
    <xdr:to>
      <xdr:col>24</xdr:col>
      <xdr:colOff>114300</xdr:colOff>
      <xdr:row>57</xdr:row>
      <xdr:rowOff>19355</xdr:rowOff>
    </xdr:to>
    <xdr:sp macro="" textlink="">
      <xdr:nvSpPr>
        <xdr:cNvPr id="142" name="楕円 141"/>
        <xdr:cNvSpPr/>
      </xdr:nvSpPr>
      <xdr:spPr>
        <a:xfrm>
          <a:off x="4584700" y="96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4132</xdr:rowOff>
    </xdr:from>
    <xdr:ext cx="534377" cy="259045"/>
    <xdr:sp macro="" textlink="">
      <xdr:nvSpPr>
        <xdr:cNvPr id="143" name="物件費該当値テキスト"/>
        <xdr:cNvSpPr txBox="1"/>
      </xdr:nvSpPr>
      <xdr:spPr>
        <a:xfrm>
          <a:off x="4686300" y="96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122428</xdr:rowOff>
    </xdr:from>
    <xdr:to>
      <xdr:col>20</xdr:col>
      <xdr:colOff>38100</xdr:colOff>
      <xdr:row>57</xdr:row>
      <xdr:rowOff>52578</xdr:rowOff>
    </xdr:to>
    <xdr:sp macro="" textlink="">
      <xdr:nvSpPr>
        <xdr:cNvPr id="144" name="楕円 143"/>
        <xdr:cNvSpPr/>
      </xdr:nvSpPr>
      <xdr:spPr>
        <a:xfrm>
          <a:off x="3746500" y="97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43705</xdr:rowOff>
    </xdr:from>
    <xdr:ext cx="534377" cy="259045"/>
    <xdr:sp macro="" textlink="">
      <xdr:nvSpPr>
        <xdr:cNvPr id="145" name="テキスト ボックス 144"/>
        <xdr:cNvSpPr txBox="1"/>
      </xdr:nvSpPr>
      <xdr:spPr>
        <a:xfrm>
          <a:off x="3530111" y="98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34265</xdr:rowOff>
    </xdr:from>
    <xdr:to>
      <xdr:col>15</xdr:col>
      <xdr:colOff>101600</xdr:colOff>
      <xdr:row>57</xdr:row>
      <xdr:rowOff>135865</xdr:rowOff>
    </xdr:to>
    <xdr:sp macro="" textlink="">
      <xdr:nvSpPr>
        <xdr:cNvPr id="146" name="楕円 145"/>
        <xdr:cNvSpPr/>
      </xdr:nvSpPr>
      <xdr:spPr>
        <a:xfrm>
          <a:off x="2857500" y="98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126992</xdr:rowOff>
    </xdr:from>
    <xdr:ext cx="534377" cy="259045"/>
    <xdr:sp macro="" textlink="">
      <xdr:nvSpPr>
        <xdr:cNvPr id="147" name="テキスト ボックス 146"/>
        <xdr:cNvSpPr txBox="1"/>
      </xdr:nvSpPr>
      <xdr:spPr>
        <a:xfrm>
          <a:off x="2641111" y="98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171386</xdr:rowOff>
    </xdr:from>
    <xdr:to>
      <xdr:col>10</xdr:col>
      <xdr:colOff>165100</xdr:colOff>
      <xdr:row>57</xdr:row>
      <xdr:rowOff>101536</xdr:rowOff>
    </xdr:to>
    <xdr:sp macro="" textlink="">
      <xdr:nvSpPr>
        <xdr:cNvPr id="148" name="楕円 147"/>
        <xdr:cNvSpPr/>
      </xdr:nvSpPr>
      <xdr:spPr>
        <a:xfrm>
          <a:off x="1968500" y="97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92663</xdr:rowOff>
    </xdr:from>
    <xdr:ext cx="534377" cy="259045"/>
    <xdr:sp macro="" textlink="">
      <xdr:nvSpPr>
        <xdr:cNvPr id="149" name="テキスト ボックス 148"/>
        <xdr:cNvSpPr txBox="1"/>
      </xdr:nvSpPr>
      <xdr:spPr>
        <a:xfrm>
          <a:off x="1752111" y="986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57048</xdr:rowOff>
    </xdr:from>
    <xdr:to>
      <xdr:col>6</xdr:col>
      <xdr:colOff>38100</xdr:colOff>
      <xdr:row>57</xdr:row>
      <xdr:rowOff>158648</xdr:rowOff>
    </xdr:to>
    <xdr:sp macro="" textlink="">
      <xdr:nvSpPr>
        <xdr:cNvPr id="150" name="楕円 149"/>
        <xdr:cNvSpPr/>
      </xdr:nvSpPr>
      <xdr:spPr>
        <a:xfrm>
          <a:off x="1079500" y="98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149775</xdr:rowOff>
    </xdr:from>
    <xdr:ext cx="534377" cy="259045"/>
    <xdr:sp macro="" textlink="">
      <xdr:nvSpPr>
        <xdr:cNvPr id="151" name="テキスト ボックス 150"/>
        <xdr:cNvSpPr txBox="1"/>
      </xdr:nvSpPr>
      <xdr:spPr>
        <a:xfrm>
          <a:off x="863111" y="992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7" name="直線コネクタ 176"/>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8" name="維持補修費最小値テキスト"/>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9" name="直線コネクタ 178"/>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80" name="維持補修費最大値テキスト"/>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81" name="直線コネクタ 180"/>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159077</xdr:rowOff>
    </xdr:from>
    <xdr:to>
      <xdr:col>24</xdr:col>
      <xdr:colOff>63500</xdr:colOff>
      <xdr:row>78</xdr:row>
      <xdr:rowOff>46954</xdr:rowOff>
    </xdr:to>
    <xdr:cxnSp macro="">
      <xdr:nvCxnSpPr>
        <xdr:cNvPr id="182" name="直線コネクタ 181"/>
        <xdr:cNvCxnSpPr/>
      </xdr:nvCxnSpPr>
      <xdr:spPr>
        <a:xfrm flipV="1">
          <a:off x="3797300" y="13360727"/>
          <a:ext cx="83820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83" name="維持補修費平均値テキスト"/>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4" name="フローチャート: 判断 183"/>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165608</xdr:rowOff>
    </xdr:from>
    <xdr:to>
      <xdr:col>19</xdr:col>
      <xdr:colOff>177800</xdr:colOff>
      <xdr:row>78</xdr:row>
      <xdr:rowOff>46954</xdr:rowOff>
    </xdr:to>
    <xdr:cxnSp macro="">
      <xdr:nvCxnSpPr>
        <xdr:cNvPr id="185" name="直線コネクタ 184"/>
        <xdr:cNvCxnSpPr/>
      </xdr:nvCxnSpPr>
      <xdr:spPr>
        <a:xfrm>
          <a:off x="2908300" y="13367258"/>
          <a:ext cx="889000" cy="5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6" name="フローチャート: 判断 185"/>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7" name="テキスト ボックス 186"/>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135999</xdr:rowOff>
    </xdr:from>
    <xdr:to>
      <xdr:col>15</xdr:col>
      <xdr:colOff>50800</xdr:colOff>
      <xdr:row>77</xdr:row>
      <xdr:rowOff>165608</xdr:rowOff>
    </xdr:to>
    <xdr:cxnSp macro="">
      <xdr:nvCxnSpPr>
        <xdr:cNvPr id="188" name="直線コネクタ 187"/>
        <xdr:cNvCxnSpPr/>
      </xdr:nvCxnSpPr>
      <xdr:spPr>
        <a:xfrm>
          <a:off x="2019300" y="13337649"/>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9" name="フローチャート: 判断 188"/>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90" name="テキスト ボックス 189"/>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128705</xdr:rowOff>
    </xdr:from>
    <xdr:to>
      <xdr:col>10</xdr:col>
      <xdr:colOff>114300</xdr:colOff>
      <xdr:row>77</xdr:row>
      <xdr:rowOff>135999</xdr:rowOff>
    </xdr:to>
    <xdr:cxnSp macro="">
      <xdr:nvCxnSpPr>
        <xdr:cNvPr id="191" name="直線コネクタ 190"/>
        <xdr:cNvCxnSpPr/>
      </xdr:nvCxnSpPr>
      <xdr:spPr>
        <a:xfrm>
          <a:off x="1130300" y="13330355"/>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2" name="フローチャート: 判断 191"/>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93" name="テキスト ボックス 192"/>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4" name="フローチャート: 判断 193"/>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95" name="テキスト ボックス 194"/>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108277</xdr:rowOff>
    </xdr:from>
    <xdr:to>
      <xdr:col>24</xdr:col>
      <xdr:colOff>114300</xdr:colOff>
      <xdr:row>78</xdr:row>
      <xdr:rowOff>38427</xdr:rowOff>
    </xdr:to>
    <xdr:sp macro="" textlink="">
      <xdr:nvSpPr>
        <xdr:cNvPr id="201" name="楕円 200"/>
        <xdr:cNvSpPr/>
      </xdr:nvSpPr>
      <xdr:spPr>
        <a:xfrm>
          <a:off x="4584700" y="133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86704</xdr:rowOff>
    </xdr:from>
    <xdr:ext cx="469744" cy="259045"/>
    <xdr:sp macro="" textlink="">
      <xdr:nvSpPr>
        <xdr:cNvPr id="202" name="維持補修費該当値テキスト"/>
        <xdr:cNvSpPr txBox="1"/>
      </xdr:nvSpPr>
      <xdr:spPr>
        <a:xfrm>
          <a:off x="4686300" y="1328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167604</xdr:rowOff>
    </xdr:from>
    <xdr:to>
      <xdr:col>20</xdr:col>
      <xdr:colOff>38100</xdr:colOff>
      <xdr:row>78</xdr:row>
      <xdr:rowOff>97754</xdr:rowOff>
    </xdr:to>
    <xdr:sp macro="" textlink="">
      <xdr:nvSpPr>
        <xdr:cNvPr id="203" name="楕円 202"/>
        <xdr:cNvSpPr/>
      </xdr:nvSpPr>
      <xdr:spPr>
        <a:xfrm>
          <a:off x="3746500" y="133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88881</xdr:rowOff>
    </xdr:from>
    <xdr:ext cx="469744" cy="259045"/>
    <xdr:sp macro="" textlink="">
      <xdr:nvSpPr>
        <xdr:cNvPr id="204" name="テキスト ボックス 203"/>
        <xdr:cNvSpPr txBox="1"/>
      </xdr:nvSpPr>
      <xdr:spPr>
        <a:xfrm>
          <a:off x="3562428" y="134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114808</xdr:rowOff>
    </xdr:from>
    <xdr:to>
      <xdr:col>15</xdr:col>
      <xdr:colOff>101600</xdr:colOff>
      <xdr:row>78</xdr:row>
      <xdr:rowOff>44958</xdr:rowOff>
    </xdr:to>
    <xdr:sp macro="" textlink="">
      <xdr:nvSpPr>
        <xdr:cNvPr id="205" name="楕円 204"/>
        <xdr:cNvSpPr/>
      </xdr:nvSpPr>
      <xdr:spPr>
        <a:xfrm>
          <a:off x="2857500" y="133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36085</xdr:rowOff>
    </xdr:from>
    <xdr:ext cx="469744" cy="259045"/>
    <xdr:sp macro="" textlink="">
      <xdr:nvSpPr>
        <xdr:cNvPr id="206" name="テキスト ボックス 205"/>
        <xdr:cNvSpPr txBox="1"/>
      </xdr:nvSpPr>
      <xdr:spPr>
        <a:xfrm>
          <a:off x="2673428" y="1340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85199</xdr:rowOff>
    </xdr:from>
    <xdr:to>
      <xdr:col>10</xdr:col>
      <xdr:colOff>165100</xdr:colOff>
      <xdr:row>78</xdr:row>
      <xdr:rowOff>15349</xdr:rowOff>
    </xdr:to>
    <xdr:sp macro="" textlink="">
      <xdr:nvSpPr>
        <xdr:cNvPr id="207" name="楕円 206"/>
        <xdr:cNvSpPr/>
      </xdr:nvSpPr>
      <xdr:spPr>
        <a:xfrm>
          <a:off x="1968500" y="1328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6476</xdr:rowOff>
    </xdr:from>
    <xdr:ext cx="469744" cy="259045"/>
    <xdr:sp macro="" textlink="">
      <xdr:nvSpPr>
        <xdr:cNvPr id="208" name="テキスト ボックス 207"/>
        <xdr:cNvSpPr txBox="1"/>
      </xdr:nvSpPr>
      <xdr:spPr>
        <a:xfrm>
          <a:off x="1784428" y="1337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77905</xdr:rowOff>
    </xdr:from>
    <xdr:to>
      <xdr:col>6</xdr:col>
      <xdr:colOff>38100</xdr:colOff>
      <xdr:row>78</xdr:row>
      <xdr:rowOff>8055</xdr:rowOff>
    </xdr:to>
    <xdr:sp macro="" textlink="">
      <xdr:nvSpPr>
        <xdr:cNvPr id="209" name="楕円 208"/>
        <xdr:cNvSpPr/>
      </xdr:nvSpPr>
      <xdr:spPr>
        <a:xfrm>
          <a:off x="1079500" y="132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170632</xdr:rowOff>
    </xdr:from>
    <xdr:ext cx="469744" cy="259045"/>
    <xdr:sp macro="" textlink="">
      <xdr:nvSpPr>
        <xdr:cNvPr id="210" name="テキスト ボックス 209"/>
        <xdr:cNvSpPr txBox="1"/>
      </xdr:nvSpPr>
      <xdr:spPr>
        <a:xfrm>
          <a:off x="895428" y="1337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5" name="直線コネクタ 234"/>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6" name="扶助費最小値テキスト"/>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7" name="直線コネクタ 236"/>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8" name="扶助費最大値テキスト"/>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9" name="直線コネクタ 238"/>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69386</xdr:rowOff>
    </xdr:from>
    <xdr:to>
      <xdr:col>24</xdr:col>
      <xdr:colOff>63500</xdr:colOff>
      <xdr:row>90</xdr:row>
      <xdr:rowOff>163970</xdr:rowOff>
    </xdr:to>
    <xdr:cxnSp macro="">
      <xdr:nvCxnSpPr>
        <xdr:cNvPr id="240" name="直線コネクタ 239"/>
        <xdr:cNvCxnSpPr/>
      </xdr:nvCxnSpPr>
      <xdr:spPr>
        <a:xfrm flipV="1">
          <a:off x="3797300" y="15499886"/>
          <a:ext cx="838200" cy="9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36256</xdr:rowOff>
    </xdr:from>
    <xdr:ext cx="534377" cy="259045"/>
    <xdr:sp macro="" textlink="">
      <xdr:nvSpPr>
        <xdr:cNvPr id="241" name="扶助費平均値テキスト"/>
        <xdr:cNvSpPr txBox="1"/>
      </xdr:nvSpPr>
      <xdr:spPr>
        <a:xfrm>
          <a:off x="4686300" y="163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2" name="フローチャート: 判断 241"/>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131890</xdr:rowOff>
    </xdr:from>
    <xdr:to>
      <xdr:col>19</xdr:col>
      <xdr:colOff>177800</xdr:colOff>
      <xdr:row>90</xdr:row>
      <xdr:rowOff>163970</xdr:rowOff>
    </xdr:to>
    <xdr:cxnSp macro="">
      <xdr:nvCxnSpPr>
        <xdr:cNvPr id="243" name="直線コネクタ 242"/>
        <xdr:cNvCxnSpPr/>
      </xdr:nvCxnSpPr>
      <xdr:spPr>
        <a:xfrm>
          <a:off x="2908300" y="15562390"/>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4" name="フローチャート: 判断 243"/>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28027</xdr:rowOff>
    </xdr:from>
    <xdr:ext cx="534377" cy="259045"/>
    <xdr:sp macro="" textlink="">
      <xdr:nvSpPr>
        <xdr:cNvPr id="245" name="テキスト ボックス 244"/>
        <xdr:cNvSpPr txBox="1"/>
      </xdr:nvSpPr>
      <xdr:spPr>
        <a:xfrm>
          <a:off x="3530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131890</xdr:rowOff>
    </xdr:from>
    <xdr:to>
      <xdr:col>15</xdr:col>
      <xdr:colOff>50800</xdr:colOff>
      <xdr:row>91</xdr:row>
      <xdr:rowOff>75997</xdr:rowOff>
    </xdr:to>
    <xdr:cxnSp macro="">
      <xdr:nvCxnSpPr>
        <xdr:cNvPr id="246" name="直線コネクタ 245"/>
        <xdr:cNvCxnSpPr/>
      </xdr:nvCxnSpPr>
      <xdr:spPr>
        <a:xfrm flipV="1">
          <a:off x="2019300" y="15562390"/>
          <a:ext cx="8890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7" name="フローチャート: 判断 246"/>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145660</xdr:rowOff>
    </xdr:from>
    <xdr:ext cx="534377" cy="259045"/>
    <xdr:sp macro="" textlink="">
      <xdr:nvSpPr>
        <xdr:cNvPr id="248" name="テキスト ボックス 247"/>
        <xdr:cNvSpPr txBox="1"/>
      </xdr:nvSpPr>
      <xdr:spPr>
        <a:xfrm>
          <a:off x="2641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75997</xdr:rowOff>
    </xdr:from>
    <xdr:to>
      <xdr:col>10</xdr:col>
      <xdr:colOff>114300</xdr:colOff>
      <xdr:row>92</xdr:row>
      <xdr:rowOff>29229</xdr:rowOff>
    </xdr:to>
    <xdr:cxnSp macro="">
      <xdr:nvCxnSpPr>
        <xdr:cNvPr id="249" name="直線コネクタ 248"/>
        <xdr:cNvCxnSpPr/>
      </xdr:nvCxnSpPr>
      <xdr:spPr>
        <a:xfrm flipV="1">
          <a:off x="1130300" y="15677947"/>
          <a:ext cx="889000" cy="1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50" name="フローチャート: 判断 249"/>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19683</xdr:rowOff>
    </xdr:from>
    <xdr:ext cx="534377" cy="259045"/>
    <xdr:sp macro="" textlink="">
      <xdr:nvSpPr>
        <xdr:cNvPr id="251" name="テキスト ボックス 250"/>
        <xdr:cNvSpPr txBox="1"/>
      </xdr:nvSpPr>
      <xdr:spPr>
        <a:xfrm>
          <a:off x="1752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2" name="フローチャート: 判断 251"/>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75823</xdr:rowOff>
    </xdr:from>
    <xdr:ext cx="534377" cy="259045"/>
    <xdr:sp macro="" textlink="">
      <xdr:nvSpPr>
        <xdr:cNvPr id="253" name="テキスト ボックス 252"/>
        <xdr:cNvSpPr txBox="1"/>
      </xdr:nvSpPr>
      <xdr:spPr>
        <a:xfrm>
          <a:off x="863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18586</xdr:rowOff>
    </xdr:from>
    <xdr:to>
      <xdr:col>24</xdr:col>
      <xdr:colOff>114300</xdr:colOff>
      <xdr:row>90</xdr:row>
      <xdr:rowOff>120186</xdr:rowOff>
    </xdr:to>
    <xdr:sp macro="" textlink="">
      <xdr:nvSpPr>
        <xdr:cNvPr id="259" name="楕円 258"/>
        <xdr:cNvSpPr/>
      </xdr:nvSpPr>
      <xdr:spPr>
        <a:xfrm>
          <a:off x="4584700" y="154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143063</xdr:rowOff>
    </xdr:from>
    <xdr:ext cx="599010" cy="259045"/>
    <xdr:sp macro="" textlink="">
      <xdr:nvSpPr>
        <xdr:cNvPr id="260" name="扶助費該当値テキスト"/>
        <xdr:cNvSpPr txBox="1"/>
      </xdr:nvSpPr>
      <xdr:spPr>
        <a:xfrm>
          <a:off x="4686300" y="1540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113170</xdr:rowOff>
    </xdr:from>
    <xdr:to>
      <xdr:col>20</xdr:col>
      <xdr:colOff>38100</xdr:colOff>
      <xdr:row>91</xdr:row>
      <xdr:rowOff>43320</xdr:rowOff>
    </xdr:to>
    <xdr:sp macro="" textlink="">
      <xdr:nvSpPr>
        <xdr:cNvPr id="261" name="楕円 260"/>
        <xdr:cNvSpPr/>
      </xdr:nvSpPr>
      <xdr:spPr>
        <a:xfrm>
          <a:off x="3746500" y="1554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59847</xdr:rowOff>
    </xdr:from>
    <xdr:ext cx="599010" cy="259045"/>
    <xdr:sp macro="" textlink="">
      <xdr:nvSpPr>
        <xdr:cNvPr id="262" name="テキスト ボックス 261"/>
        <xdr:cNvSpPr txBox="1"/>
      </xdr:nvSpPr>
      <xdr:spPr>
        <a:xfrm>
          <a:off x="3497795" y="1531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81090</xdr:rowOff>
    </xdr:from>
    <xdr:to>
      <xdr:col>15</xdr:col>
      <xdr:colOff>101600</xdr:colOff>
      <xdr:row>91</xdr:row>
      <xdr:rowOff>11240</xdr:rowOff>
    </xdr:to>
    <xdr:sp macro="" textlink="">
      <xdr:nvSpPr>
        <xdr:cNvPr id="263" name="楕円 262"/>
        <xdr:cNvSpPr/>
      </xdr:nvSpPr>
      <xdr:spPr>
        <a:xfrm>
          <a:off x="2857500" y="1551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27767</xdr:rowOff>
    </xdr:from>
    <xdr:ext cx="599010" cy="259045"/>
    <xdr:sp macro="" textlink="">
      <xdr:nvSpPr>
        <xdr:cNvPr id="264" name="テキスト ボックス 263"/>
        <xdr:cNvSpPr txBox="1"/>
      </xdr:nvSpPr>
      <xdr:spPr>
        <a:xfrm>
          <a:off x="2608795" y="1528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25197</xdr:rowOff>
    </xdr:from>
    <xdr:to>
      <xdr:col>10</xdr:col>
      <xdr:colOff>165100</xdr:colOff>
      <xdr:row>91</xdr:row>
      <xdr:rowOff>126797</xdr:rowOff>
    </xdr:to>
    <xdr:sp macro="" textlink="">
      <xdr:nvSpPr>
        <xdr:cNvPr id="265" name="楕円 264"/>
        <xdr:cNvSpPr/>
      </xdr:nvSpPr>
      <xdr:spPr>
        <a:xfrm>
          <a:off x="1968500" y="1562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143324</xdr:rowOff>
    </xdr:from>
    <xdr:ext cx="599010" cy="259045"/>
    <xdr:sp macro="" textlink="">
      <xdr:nvSpPr>
        <xdr:cNvPr id="266" name="テキスト ボックス 265"/>
        <xdr:cNvSpPr txBox="1"/>
      </xdr:nvSpPr>
      <xdr:spPr>
        <a:xfrm>
          <a:off x="1719795" y="1540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149879</xdr:rowOff>
    </xdr:from>
    <xdr:to>
      <xdr:col>6</xdr:col>
      <xdr:colOff>38100</xdr:colOff>
      <xdr:row>92</xdr:row>
      <xdr:rowOff>80029</xdr:rowOff>
    </xdr:to>
    <xdr:sp macro="" textlink="">
      <xdr:nvSpPr>
        <xdr:cNvPr id="267" name="楕円 266"/>
        <xdr:cNvSpPr/>
      </xdr:nvSpPr>
      <xdr:spPr>
        <a:xfrm>
          <a:off x="1079500" y="157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96556</xdr:rowOff>
    </xdr:from>
    <xdr:ext cx="599010" cy="259045"/>
    <xdr:sp macro="" textlink="">
      <xdr:nvSpPr>
        <xdr:cNvPr id="268" name="テキスト ボックス 267"/>
        <xdr:cNvSpPr txBox="1"/>
      </xdr:nvSpPr>
      <xdr:spPr>
        <a:xfrm>
          <a:off x="830795" y="1552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9" name="テキスト ボックス 28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5" name="直線コネクタ 294"/>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6" name="補助費等最小値テキスト"/>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7" name="直線コネクタ 296"/>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8" name="補助費等最大値テキスト"/>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9" name="直線コネクタ 298"/>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29841</xdr:rowOff>
    </xdr:from>
    <xdr:to>
      <xdr:col>55</xdr:col>
      <xdr:colOff>0</xdr:colOff>
      <xdr:row>34</xdr:row>
      <xdr:rowOff>49730</xdr:rowOff>
    </xdr:to>
    <xdr:cxnSp macro="">
      <xdr:nvCxnSpPr>
        <xdr:cNvPr id="300" name="直線コネクタ 299"/>
        <xdr:cNvCxnSpPr/>
      </xdr:nvCxnSpPr>
      <xdr:spPr>
        <a:xfrm flipV="1">
          <a:off x="9639300" y="5859141"/>
          <a:ext cx="8382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147239</xdr:rowOff>
    </xdr:from>
    <xdr:ext cx="534377" cy="259045"/>
    <xdr:sp macro="" textlink="">
      <xdr:nvSpPr>
        <xdr:cNvPr id="301" name="補助費等平均値テキスト"/>
        <xdr:cNvSpPr txBox="1"/>
      </xdr:nvSpPr>
      <xdr:spPr>
        <a:xfrm>
          <a:off x="10528300" y="5976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2" name="フローチャート: 判断 301"/>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48652</xdr:rowOff>
    </xdr:from>
    <xdr:to>
      <xdr:col>50</xdr:col>
      <xdr:colOff>114300</xdr:colOff>
      <xdr:row>34</xdr:row>
      <xdr:rowOff>49730</xdr:rowOff>
    </xdr:to>
    <xdr:cxnSp macro="">
      <xdr:nvCxnSpPr>
        <xdr:cNvPr id="303" name="直線コネクタ 302"/>
        <xdr:cNvCxnSpPr/>
      </xdr:nvCxnSpPr>
      <xdr:spPr>
        <a:xfrm>
          <a:off x="8750300" y="5877952"/>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4" name="フローチャート: 判断 303"/>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104426</xdr:rowOff>
    </xdr:from>
    <xdr:ext cx="534377" cy="259045"/>
    <xdr:sp macro="" textlink="">
      <xdr:nvSpPr>
        <xdr:cNvPr id="305" name="テキスト ボックス 304"/>
        <xdr:cNvSpPr txBox="1"/>
      </xdr:nvSpPr>
      <xdr:spPr>
        <a:xfrm>
          <a:off x="9372111" y="610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9072</xdr:rowOff>
    </xdr:from>
    <xdr:to>
      <xdr:col>45</xdr:col>
      <xdr:colOff>177800</xdr:colOff>
      <xdr:row>34</xdr:row>
      <xdr:rowOff>48652</xdr:rowOff>
    </xdr:to>
    <xdr:cxnSp macro="">
      <xdr:nvCxnSpPr>
        <xdr:cNvPr id="306" name="直線コネクタ 305"/>
        <xdr:cNvCxnSpPr/>
      </xdr:nvCxnSpPr>
      <xdr:spPr>
        <a:xfrm>
          <a:off x="7861300" y="5838372"/>
          <a:ext cx="889000" cy="3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7" name="フローチャート: 判断 306"/>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123824</xdr:rowOff>
    </xdr:from>
    <xdr:ext cx="534377" cy="259045"/>
    <xdr:sp macro="" textlink="">
      <xdr:nvSpPr>
        <xdr:cNvPr id="308" name="テキスト ボックス 307"/>
        <xdr:cNvSpPr txBox="1"/>
      </xdr:nvSpPr>
      <xdr:spPr>
        <a:xfrm>
          <a:off x="8483111" y="612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159817</xdr:rowOff>
    </xdr:from>
    <xdr:to>
      <xdr:col>41</xdr:col>
      <xdr:colOff>50800</xdr:colOff>
      <xdr:row>34</xdr:row>
      <xdr:rowOff>9072</xdr:rowOff>
    </xdr:to>
    <xdr:cxnSp macro="">
      <xdr:nvCxnSpPr>
        <xdr:cNvPr id="309" name="直線コネクタ 308"/>
        <xdr:cNvCxnSpPr/>
      </xdr:nvCxnSpPr>
      <xdr:spPr>
        <a:xfrm>
          <a:off x="6972300" y="5817667"/>
          <a:ext cx="8890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10" name="フローチャート: 判断 309"/>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120362</xdr:rowOff>
    </xdr:from>
    <xdr:ext cx="534377" cy="259045"/>
    <xdr:sp macro="" textlink="">
      <xdr:nvSpPr>
        <xdr:cNvPr id="311" name="テキスト ボックス 310"/>
        <xdr:cNvSpPr txBox="1"/>
      </xdr:nvSpPr>
      <xdr:spPr>
        <a:xfrm>
          <a:off x="7594111" y="61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2" name="フローチャート: 判断 311"/>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145312</xdr:rowOff>
    </xdr:from>
    <xdr:ext cx="534377" cy="259045"/>
    <xdr:sp macro="" textlink="">
      <xdr:nvSpPr>
        <xdr:cNvPr id="313" name="テキスト ボックス 312"/>
        <xdr:cNvSpPr txBox="1"/>
      </xdr:nvSpPr>
      <xdr:spPr>
        <a:xfrm>
          <a:off x="6705111" y="61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150491</xdr:rowOff>
    </xdr:from>
    <xdr:to>
      <xdr:col>55</xdr:col>
      <xdr:colOff>50800</xdr:colOff>
      <xdr:row>34</xdr:row>
      <xdr:rowOff>80641</xdr:rowOff>
    </xdr:to>
    <xdr:sp macro="" textlink="">
      <xdr:nvSpPr>
        <xdr:cNvPr id="319" name="楕円 318"/>
        <xdr:cNvSpPr/>
      </xdr:nvSpPr>
      <xdr:spPr>
        <a:xfrm>
          <a:off x="10426700" y="580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1918</xdr:rowOff>
    </xdr:from>
    <xdr:ext cx="534377" cy="259045"/>
    <xdr:sp macro="" textlink="">
      <xdr:nvSpPr>
        <xdr:cNvPr id="320" name="補助費等該当値テキスト"/>
        <xdr:cNvSpPr txBox="1"/>
      </xdr:nvSpPr>
      <xdr:spPr>
        <a:xfrm>
          <a:off x="10528300" y="5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170380</xdr:rowOff>
    </xdr:from>
    <xdr:to>
      <xdr:col>50</xdr:col>
      <xdr:colOff>165100</xdr:colOff>
      <xdr:row>34</xdr:row>
      <xdr:rowOff>100530</xdr:rowOff>
    </xdr:to>
    <xdr:sp macro="" textlink="">
      <xdr:nvSpPr>
        <xdr:cNvPr id="321" name="楕円 320"/>
        <xdr:cNvSpPr/>
      </xdr:nvSpPr>
      <xdr:spPr>
        <a:xfrm>
          <a:off x="9588500" y="58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117057</xdr:rowOff>
    </xdr:from>
    <xdr:ext cx="534377" cy="259045"/>
    <xdr:sp macro="" textlink="">
      <xdr:nvSpPr>
        <xdr:cNvPr id="322" name="テキスト ボックス 321"/>
        <xdr:cNvSpPr txBox="1"/>
      </xdr:nvSpPr>
      <xdr:spPr>
        <a:xfrm>
          <a:off x="9372111" y="560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169302</xdr:rowOff>
    </xdr:from>
    <xdr:to>
      <xdr:col>46</xdr:col>
      <xdr:colOff>38100</xdr:colOff>
      <xdr:row>34</xdr:row>
      <xdr:rowOff>99452</xdr:rowOff>
    </xdr:to>
    <xdr:sp macro="" textlink="">
      <xdr:nvSpPr>
        <xdr:cNvPr id="323" name="楕円 322"/>
        <xdr:cNvSpPr/>
      </xdr:nvSpPr>
      <xdr:spPr>
        <a:xfrm>
          <a:off x="8699500" y="58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115979</xdr:rowOff>
    </xdr:from>
    <xdr:ext cx="534377" cy="259045"/>
    <xdr:sp macro="" textlink="">
      <xdr:nvSpPr>
        <xdr:cNvPr id="324" name="テキスト ボックス 323"/>
        <xdr:cNvSpPr txBox="1"/>
      </xdr:nvSpPr>
      <xdr:spPr>
        <a:xfrm>
          <a:off x="8483111" y="560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129722</xdr:rowOff>
    </xdr:from>
    <xdr:to>
      <xdr:col>41</xdr:col>
      <xdr:colOff>101600</xdr:colOff>
      <xdr:row>34</xdr:row>
      <xdr:rowOff>59872</xdr:rowOff>
    </xdr:to>
    <xdr:sp macro="" textlink="">
      <xdr:nvSpPr>
        <xdr:cNvPr id="325" name="楕円 324"/>
        <xdr:cNvSpPr/>
      </xdr:nvSpPr>
      <xdr:spPr>
        <a:xfrm>
          <a:off x="7810500" y="5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76399</xdr:rowOff>
    </xdr:from>
    <xdr:ext cx="534377" cy="259045"/>
    <xdr:sp macro="" textlink="">
      <xdr:nvSpPr>
        <xdr:cNvPr id="326" name="テキスト ボックス 325"/>
        <xdr:cNvSpPr txBox="1"/>
      </xdr:nvSpPr>
      <xdr:spPr>
        <a:xfrm>
          <a:off x="7594111" y="55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109017</xdr:rowOff>
    </xdr:from>
    <xdr:to>
      <xdr:col>36</xdr:col>
      <xdr:colOff>165100</xdr:colOff>
      <xdr:row>34</xdr:row>
      <xdr:rowOff>39167</xdr:rowOff>
    </xdr:to>
    <xdr:sp macro="" textlink="">
      <xdr:nvSpPr>
        <xdr:cNvPr id="327" name="楕円 326"/>
        <xdr:cNvSpPr/>
      </xdr:nvSpPr>
      <xdr:spPr>
        <a:xfrm>
          <a:off x="6921500" y="576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55694</xdr:rowOff>
    </xdr:from>
    <xdr:ext cx="534377" cy="259045"/>
    <xdr:sp macro="" textlink="">
      <xdr:nvSpPr>
        <xdr:cNvPr id="328" name="テキスト ボックス 327"/>
        <xdr:cNvSpPr txBox="1"/>
      </xdr:nvSpPr>
      <xdr:spPr>
        <a:xfrm>
          <a:off x="6705111" y="554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6" name="直線コネクタ 355"/>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7" name="普通建設事業費最小値テキスト"/>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8" name="直線コネクタ 357"/>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9" name="普通建設事業費最大値テキスト"/>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60" name="直線コネクタ 359"/>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85379</xdr:rowOff>
    </xdr:from>
    <xdr:to>
      <xdr:col>55</xdr:col>
      <xdr:colOff>0</xdr:colOff>
      <xdr:row>58</xdr:row>
      <xdr:rowOff>146886</xdr:rowOff>
    </xdr:to>
    <xdr:cxnSp macro="">
      <xdr:nvCxnSpPr>
        <xdr:cNvPr id="361" name="直線コネクタ 360"/>
        <xdr:cNvCxnSpPr/>
      </xdr:nvCxnSpPr>
      <xdr:spPr>
        <a:xfrm>
          <a:off x="9639300" y="9858029"/>
          <a:ext cx="838200" cy="2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62" name="普通建設事業費平均値テキスト"/>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3" name="フローチャート: 判断 362"/>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85379</xdr:rowOff>
    </xdr:from>
    <xdr:to>
      <xdr:col>50</xdr:col>
      <xdr:colOff>114300</xdr:colOff>
      <xdr:row>57</xdr:row>
      <xdr:rowOff>111825</xdr:rowOff>
    </xdr:to>
    <xdr:cxnSp macro="">
      <xdr:nvCxnSpPr>
        <xdr:cNvPr id="364" name="直線コネクタ 363"/>
        <xdr:cNvCxnSpPr/>
      </xdr:nvCxnSpPr>
      <xdr:spPr>
        <a:xfrm flipV="1">
          <a:off x="8750300" y="9858029"/>
          <a:ext cx="889000" cy="2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5" name="フローチャート: 判断 364"/>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78125</xdr:rowOff>
    </xdr:from>
    <xdr:ext cx="534377" cy="259045"/>
    <xdr:sp macro="" textlink="">
      <xdr:nvSpPr>
        <xdr:cNvPr id="366" name="テキスト ボックス 365"/>
        <xdr:cNvSpPr txBox="1"/>
      </xdr:nvSpPr>
      <xdr:spPr>
        <a:xfrm>
          <a:off x="9372111" y="9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111825</xdr:rowOff>
    </xdr:from>
    <xdr:to>
      <xdr:col>45</xdr:col>
      <xdr:colOff>177800</xdr:colOff>
      <xdr:row>58</xdr:row>
      <xdr:rowOff>61647</xdr:rowOff>
    </xdr:to>
    <xdr:cxnSp macro="">
      <xdr:nvCxnSpPr>
        <xdr:cNvPr id="367" name="直線コネクタ 366"/>
        <xdr:cNvCxnSpPr/>
      </xdr:nvCxnSpPr>
      <xdr:spPr>
        <a:xfrm flipV="1">
          <a:off x="7861300" y="9884475"/>
          <a:ext cx="889000" cy="1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8" name="フローチャート: 判断 367"/>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9" name="テキスト ボックス 368"/>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90380</xdr:rowOff>
    </xdr:from>
    <xdr:to>
      <xdr:col>41</xdr:col>
      <xdr:colOff>50800</xdr:colOff>
      <xdr:row>58</xdr:row>
      <xdr:rowOff>61647</xdr:rowOff>
    </xdr:to>
    <xdr:cxnSp macro="">
      <xdr:nvCxnSpPr>
        <xdr:cNvPr id="370" name="直線コネクタ 369"/>
        <xdr:cNvCxnSpPr/>
      </xdr:nvCxnSpPr>
      <xdr:spPr>
        <a:xfrm>
          <a:off x="6972300" y="9863030"/>
          <a:ext cx="889000" cy="1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71" name="フローチャート: 判断 370"/>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113001</xdr:rowOff>
    </xdr:from>
    <xdr:ext cx="534377" cy="259045"/>
    <xdr:sp macro="" textlink="">
      <xdr:nvSpPr>
        <xdr:cNvPr id="372" name="テキスト ボックス 371"/>
        <xdr:cNvSpPr txBox="1"/>
      </xdr:nvSpPr>
      <xdr:spPr>
        <a:xfrm>
          <a:off x="7594111" y="93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3" name="フローチャート: 判断 372"/>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4" name="テキスト ボックス 373"/>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96086</xdr:rowOff>
    </xdr:from>
    <xdr:to>
      <xdr:col>55</xdr:col>
      <xdr:colOff>50800</xdr:colOff>
      <xdr:row>59</xdr:row>
      <xdr:rowOff>26236</xdr:rowOff>
    </xdr:to>
    <xdr:sp macro="" textlink="">
      <xdr:nvSpPr>
        <xdr:cNvPr id="380" name="楕円 379"/>
        <xdr:cNvSpPr/>
      </xdr:nvSpPr>
      <xdr:spPr>
        <a:xfrm>
          <a:off x="10426700" y="100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11013</xdr:rowOff>
    </xdr:from>
    <xdr:ext cx="534377" cy="259045"/>
    <xdr:sp macro="" textlink="">
      <xdr:nvSpPr>
        <xdr:cNvPr id="381" name="普通建設事業費該当値テキスト"/>
        <xdr:cNvSpPr txBox="1"/>
      </xdr:nvSpPr>
      <xdr:spPr>
        <a:xfrm>
          <a:off x="10528300" y="995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34579</xdr:rowOff>
    </xdr:from>
    <xdr:to>
      <xdr:col>50</xdr:col>
      <xdr:colOff>165100</xdr:colOff>
      <xdr:row>57</xdr:row>
      <xdr:rowOff>136179</xdr:rowOff>
    </xdr:to>
    <xdr:sp macro="" textlink="">
      <xdr:nvSpPr>
        <xdr:cNvPr id="382" name="楕円 381"/>
        <xdr:cNvSpPr/>
      </xdr:nvSpPr>
      <xdr:spPr>
        <a:xfrm>
          <a:off x="9588500" y="980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127306</xdr:rowOff>
    </xdr:from>
    <xdr:ext cx="534377" cy="259045"/>
    <xdr:sp macro="" textlink="">
      <xdr:nvSpPr>
        <xdr:cNvPr id="383" name="テキスト ボックス 382"/>
        <xdr:cNvSpPr txBox="1"/>
      </xdr:nvSpPr>
      <xdr:spPr>
        <a:xfrm>
          <a:off x="9372111" y="989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61025</xdr:rowOff>
    </xdr:from>
    <xdr:to>
      <xdr:col>46</xdr:col>
      <xdr:colOff>38100</xdr:colOff>
      <xdr:row>57</xdr:row>
      <xdr:rowOff>162625</xdr:rowOff>
    </xdr:to>
    <xdr:sp macro="" textlink="">
      <xdr:nvSpPr>
        <xdr:cNvPr id="384" name="楕円 383"/>
        <xdr:cNvSpPr/>
      </xdr:nvSpPr>
      <xdr:spPr>
        <a:xfrm>
          <a:off x="8699500" y="98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153752</xdr:rowOff>
    </xdr:from>
    <xdr:ext cx="534377" cy="259045"/>
    <xdr:sp macro="" textlink="">
      <xdr:nvSpPr>
        <xdr:cNvPr id="385" name="テキスト ボックス 384"/>
        <xdr:cNvSpPr txBox="1"/>
      </xdr:nvSpPr>
      <xdr:spPr>
        <a:xfrm>
          <a:off x="8483111" y="992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10847</xdr:rowOff>
    </xdr:from>
    <xdr:to>
      <xdr:col>41</xdr:col>
      <xdr:colOff>101600</xdr:colOff>
      <xdr:row>58</xdr:row>
      <xdr:rowOff>112447</xdr:rowOff>
    </xdr:to>
    <xdr:sp macro="" textlink="">
      <xdr:nvSpPr>
        <xdr:cNvPr id="386" name="楕円 385"/>
        <xdr:cNvSpPr/>
      </xdr:nvSpPr>
      <xdr:spPr>
        <a:xfrm>
          <a:off x="7810500" y="995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103574</xdr:rowOff>
    </xdr:from>
    <xdr:ext cx="534377" cy="259045"/>
    <xdr:sp macro="" textlink="">
      <xdr:nvSpPr>
        <xdr:cNvPr id="387" name="テキスト ボックス 386"/>
        <xdr:cNvSpPr txBox="1"/>
      </xdr:nvSpPr>
      <xdr:spPr>
        <a:xfrm>
          <a:off x="7594111" y="1004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39580</xdr:rowOff>
    </xdr:from>
    <xdr:to>
      <xdr:col>36</xdr:col>
      <xdr:colOff>165100</xdr:colOff>
      <xdr:row>57</xdr:row>
      <xdr:rowOff>141180</xdr:rowOff>
    </xdr:to>
    <xdr:sp macro="" textlink="">
      <xdr:nvSpPr>
        <xdr:cNvPr id="388" name="楕円 387"/>
        <xdr:cNvSpPr/>
      </xdr:nvSpPr>
      <xdr:spPr>
        <a:xfrm>
          <a:off x="6921500" y="98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132307</xdr:rowOff>
    </xdr:from>
    <xdr:ext cx="534377" cy="259045"/>
    <xdr:sp macro="" textlink="">
      <xdr:nvSpPr>
        <xdr:cNvPr id="389" name="テキスト ボックス 388"/>
        <xdr:cNvSpPr txBox="1"/>
      </xdr:nvSpPr>
      <xdr:spPr>
        <a:xfrm>
          <a:off x="6705111" y="99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3" name="直線コネクタ 412"/>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4" name="普通建設事業費 （ うち新規整備　）最小値テキスト"/>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5" name="直線コネクタ 414"/>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6" name="普通建設事業費 （ うち新規整備　）最大値テキスト"/>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7" name="直線コネクタ 416"/>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150730</xdr:rowOff>
    </xdr:from>
    <xdr:to>
      <xdr:col>55</xdr:col>
      <xdr:colOff>0</xdr:colOff>
      <xdr:row>79</xdr:row>
      <xdr:rowOff>4598</xdr:rowOff>
    </xdr:to>
    <xdr:cxnSp macro="">
      <xdr:nvCxnSpPr>
        <xdr:cNvPr id="418" name="直線コネクタ 417"/>
        <xdr:cNvCxnSpPr/>
      </xdr:nvCxnSpPr>
      <xdr:spPr>
        <a:xfrm>
          <a:off x="9639300" y="13523830"/>
          <a:ext cx="8382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9" name="普通建設事業費 （ うち新規整備　）平均値テキスト"/>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20" name="フローチャート: 判断 419"/>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105029</xdr:rowOff>
    </xdr:from>
    <xdr:to>
      <xdr:col>50</xdr:col>
      <xdr:colOff>114300</xdr:colOff>
      <xdr:row>78</xdr:row>
      <xdr:rowOff>150730</xdr:rowOff>
    </xdr:to>
    <xdr:cxnSp macro="">
      <xdr:nvCxnSpPr>
        <xdr:cNvPr id="421" name="直線コネクタ 420"/>
        <xdr:cNvCxnSpPr/>
      </xdr:nvCxnSpPr>
      <xdr:spPr>
        <a:xfrm>
          <a:off x="8750300" y="13478129"/>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2" name="フローチャート: 判断 421"/>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72953</xdr:rowOff>
    </xdr:from>
    <xdr:ext cx="534377" cy="259045"/>
    <xdr:sp macro="" textlink="">
      <xdr:nvSpPr>
        <xdr:cNvPr id="423" name="テキスト ボックス 422"/>
        <xdr:cNvSpPr txBox="1"/>
      </xdr:nvSpPr>
      <xdr:spPr>
        <a:xfrm>
          <a:off x="9372111" y="13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83369</xdr:rowOff>
    </xdr:from>
    <xdr:to>
      <xdr:col>45</xdr:col>
      <xdr:colOff>177800</xdr:colOff>
      <xdr:row>78</xdr:row>
      <xdr:rowOff>105029</xdr:rowOff>
    </xdr:to>
    <xdr:cxnSp macro="">
      <xdr:nvCxnSpPr>
        <xdr:cNvPr id="424" name="直線コネクタ 423"/>
        <xdr:cNvCxnSpPr/>
      </xdr:nvCxnSpPr>
      <xdr:spPr>
        <a:xfrm>
          <a:off x="7861300" y="13456469"/>
          <a:ext cx="8890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5" name="フローチャート: 判断 424"/>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38777</xdr:rowOff>
    </xdr:from>
    <xdr:ext cx="534377" cy="259045"/>
    <xdr:sp macro="" textlink="">
      <xdr:nvSpPr>
        <xdr:cNvPr id="426" name="テキスト ボックス 425"/>
        <xdr:cNvSpPr txBox="1"/>
      </xdr:nvSpPr>
      <xdr:spPr>
        <a:xfrm>
          <a:off x="8483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48718</xdr:rowOff>
    </xdr:from>
    <xdr:to>
      <xdr:col>41</xdr:col>
      <xdr:colOff>50800</xdr:colOff>
      <xdr:row>78</xdr:row>
      <xdr:rowOff>83369</xdr:rowOff>
    </xdr:to>
    <xdr:cxnSp macro="">
      <xdr:nvCxnSpPr>
        <xdr:cNvPr id="427" name="直線コネクタ 426"/>
        <xdr:cNvCxnSpPr/>
      </xdr:nvCxnSpPr>
      <xdr:spPr>
        <a:xfrm>
          <a:off x="6972300" y="13250368"/>
          <a:ext cx="889000" cy="20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8" name="フローチャート: 判断 427"/>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39254</xdr:rowOff>
    </xdr:from>
    <xdr:ext cx="534377" cy="259045"/>
    <xdr:sp macro="" textlink="">
      <xdr:nvSpPr>
        <xdr:cNvPr id="429" name="テキスト ボックス 428"/>
        <xdr:cNvSpPr txBox="1"/>
      </xdr:nvSpPr>
      <xdr:spPr>
        <a:xfrm>
          <a:off x="759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30" name="フローチャート: 判断 429"/>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114609</xdr:rowOff>
    </xdr:from>
    <xdr:ext cx="534377" cy="259045"/>
    <xdr:sp macro="" textlink="">
      <xdr:nvSpPr>
        <xdr:cNvPr id="431" name="テキスト ボックス 430"/>
        <xdr:cNvSpPr txBox="1"/>
      </xdr:nvSpPr>
      <xdr:spPr>
        <a:xfrm>
          <a:off x="6705111"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125248</xdr:rowOff>
    </xdr:from>
    <xdr:to>
      <xdr:col>55</xdr:col>
      <xdr:colOff>50800</xdr:colOff>
      <xdr:row>79</xdr:row>
      <xdr:rowOff>55398</xdr:rowOff>
    </xdr:to>
    <xdr:sp macro="" textlink="">
      <xdr:nvSpPr>
        <xdr:cNvPr id="437" name="楕円 436"/>
        <xdr:cNvSpPr/>
      </xdr:nvSpPr>
      <xdr:spPr>
        <a:xfrm>
          <a:off x="10426700" y="134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40175</xdr:rowOff>
    </xdr:from>
    <xdr:ext cx="469744" cy="259045"/>
    <xdr:sp macro="" textlink="">
      <xdr:nvSpPr>
        <xdr:cNvPr id="438" name="普通建設事業費 （ うち新規整備　）該当値テキスト"/>
        <xdr:cNvSpPr txBox="1"/>
      </xdr:nvSpPr>
      <xdr:spPr>
        <a:xfrm>
          <a:off x="10528300" y="134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99930</xdr:rowOff>
    </xdr:from>
    <xdr:to>
      <xdr:col>50</xdr:col>
      <xdr:colOff>165100</xdr:colOff>
      <xdr:row>79</xdr:row>
      <xdr:rowOff>30080</xdr:rowOff>
    </xdr:to>
    <xdr:sp macro="" textlink="">
      <xdr:nvSpPr>
        <xdr:cNvPr id="439" name="楕円 438"/>
        <xdr:cNvSpPr/>
      </xdr:nvSpPr>
      <xdr:spPr>
        <a:xfrm>
          <a:off x="9588500" y="134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21207</xdr:rowOff>
    </xdr:from>
    <xdr:ext cx="469744" cy="259045"/>
    <xdr:sp macro="" textlink="">
      <xdr:nvSpPr>
        <xdr:cNvPr id="440" name="テキスト ボックス 439"/>
        <xdr:cNvSpPr txBox="1"/>
      </xdr:nvSpPr>
      <xdr:spPr>
        <a:xfrm>
          <a:off x="9404428" y="135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54229</xdr:rowOff>
    </xdr:from>
    <xdr:to>
      <xdr:col>46</xdr:col>
      <xdr:colOff>38100</xdr:colOff>
      <xdr:row>78</xdr:row>
      <xdr:rowOff>155829</xdr:rowOff>
    </xdr:to>
    <xdr:sp macro="" textlink="">
      <xdr:nvSpPr>
        <xdr:cNvPr id="441" name="楕円 440"/>
        <xdr:cNvSpPr/>
      </xdr:nvSpPr>
      <xdr:spPr>
        <a:xfrm>
          <a:off x="8699500" y="134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146956</xdr:rowOff>
    </xdr:from>
    <xdr:ext cx="469744" cy="259045"/>
    <xdr:sp macro="" textlink="">
      <xdr:nvSpPr>
        <xdr:cNvPr id="442" name="テキスト ボックス 441"/>
        <xdr:cNvSpPr txBox="1"/>
      </xdr:nvSpPr>
      <xdr:spPr>
        <a:xfrm>
          <a:off x="8515428" y="1352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32569</xdr:rowOff>
    </xdr:from>
    <xdr:to>
      <xdr:col>41</xdr:col>
      <xdr:colOff>101600</xdr:colOff>
      <xdr:row>78</xdr:row>
      <xdr:rowOff>134169</xdr:rowOff>
    </xdr:to>
    <xdr:sp macro="" textlink="">
      <xdr:nvSpPr>
        <xdr:cNvPr id="443" name="楕円 442"/>
        <xdr:cNvSpPr/>
      </xdr:nvSpPr>
      <xdr:spPr>
        <a:xfrm>
          <a:off x="7810500" y="1340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125296</xdr:rowOff>
    </xdr:from>
    <xdr:ext cx="469744" cy="259045"/>
    <xdr:sp macro="" textlink="">
      <xdr:nvSpPr>
        <xdr:cNvPr id="444" name="テキスト ボックス 443"/>
        <xdr:cNvSpPr txBox="1"/>
      </xdr:nvSpPr>
      <xdr:spPr>
        <a:xfrm>
          <a:off x="7626428" y="1349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169368</xdr:rowOff>
    </xdr:from>
    <xdr:to>
      <xdr:col>36</xdr:col>
      <xdr:colOff>165100</xdr:colOff>
      <xdr:row>77</xdr:row>
      <xdr:rowOff>99518</xdr:rowOff>
    </xdr:to>
    <xdr:sp macro="" textlink="">
      <xdr:nvSpPr>
        <xdr:cNvPr id="445" name="楕円 444"/>
        <xdr:cNvSpPr/>
      </xdr:nvSpPr>
      <xdr:spPr>
        <a:xfrm>
          <a:off x="6921500" y="131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116045</xdr:rowOff>
    </xdr:from>
    <xdr:ext cx="534377" cy="259045"/>
    <xdr:sp macro="" textlink="">
      <xdr:nvSpPr>
        <xdr:cNvPr id="446" name="テキスト ボックス 445"/>
        <xdr:cNvSpPr txBox="1"/>
      </xdr:nvSpPr>
      <xdr:spPr>
        <a:xfrm>
          <a:off x="6705111" y="129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60" name="テキスト ボックス 45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2" name="テキスト ボックス 46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4" name="テキスト ボックス 46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6" name="テキスト ボックス 46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70" name="直線コネクタ 469"/>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71" name="普通建設事業費 （ うち更新整備　）最小値テキスト"/>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2" name="直線コネクタ 471"/>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3" name="普通建設事業費 （ うち更新整備　）最大値テキスト"/>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4" name="直線コネクタ 473"/>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126842</xdr:rowOff>
    </xdr:from>
    <xdr:to>
      <xdr:col>55</xdr:col>
      <xdr:colOff>0</xdr:colOff>
      <xdr:row>98</xdr:row>
      <xdr:rowOff>109925</xdr:rowOff>
    </xdr:to>
    <xdr:cxnSp macro="">
      <xdr:nvCxnSpPr>
        <xdr:cNvPr id="475" name="直線コネクタ 474"/>
        <xdr:cNvCxnSpPr/>
      </xdr:nvCxnSpPr>
      <xdr:spPr>
        <a:xfrm>
          <a:off x="9639300" y="16757492"/>
          <a:ext cx="838200" cy="15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6" name="普通建設事業費 （ うち更新整備　）平均値テキスト"/>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7" name="フローチャート: 判断 476"/>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126842</xdr:rowOff>
    </xdr:from>
    <xdr:to>
      <xdr:col>50</xdr:col>
      <xdr:colOff>114300</xdr:colOff>
      <xdr:row>98</xdr:row>
      <xdr:rowOff>53270</xdr:rowOff>
    </xdr:to>
    <xdr:cxnSp macro="">
      <xdr:nvCxnSpPr>
        <xdr:cNvPr id="478" name="直線コネクタ 477"/>
        <xdr:cNvCxnSpPr/>
      </xdr:nvCxnSpPr>
      <xdr:spPr>
        <a:xfrm flipV="1">
          <a:off x="8750300" y="16757492"/>
          <a:ext cx="889000" cy="9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9" name="フローチャート: 判断 478"/>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80" name="テキスト ボックス 479"/>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53270</xdr:rowOff>
    </xdr:from>
    <xdr:to>
      <xdr:col>45</xdr:col>
      <xdr:colOff>177800</xdr:colOff>
      <xdr:row>98</xdr:row>
      <xdr:rowOff>127642</xdr:rowOff>
    </xdr:to>
    <xdr:cxnSp macro="">
      <xdr:nvCxnSpPr>
        <xdr:cNvPr id="481" name="直線コネクタ 480"/>
        <xdr:cNvCxnSpPr/>
      </xdr:nvCxnSpPr>
      <xdr:spPr>
        <a:xfrm flipV="1">
          <a:off x="7861300" y="16855370"/>
          <a:ext cx="889000" cy="7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2" name="フローチャート: 判断 481"/>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3" name="テキスト ボックス 482"/>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126118</xdr:rowOff>
    </xdr:from>
    <xdr:to>
      <xdr:col>41</xdr:col>
      <xdr:colOff>50800</xdr:colOff>
      <xdr:row>98</xdr:row>
      <xdr:rowOff>127642</xdr:rowOff>
    </xdr:to>
    <xdr:cxnSp macro="">
      <xdr:nvCxnSpPr>
        <xdr:cNvPr id="484" name="直線コネクタ 483"/>
        <xdr:cNvCxnSpPr/>
      </xdr:nvCxnSpPr>
      <xdr:spPr>
        <a:xfrm>
          <a:off x="6972300" y="169282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5" name="フローチャート: 判断 484"/>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86" name="テキスト ボックス 485"/>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7" name="フローチャート: 判断 486"/>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8" name="テキスト ボックス 487"/>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59125</xdr:rowOff>
    </xdr:from>
    <xdr:to>
      <xdr:col>55</xdr:col>
      <xdr:colOff>50800</xdr:colOff>
      <xdr:row>98</xdr:row>
      <xdr:rowOff>160725</xdr:rowOff>
    </xdr:to>
    <xdr:sp macro="" textlink="">
      <xdr:nvSpPr>
        <xdr:cNvPr id="494" name="楕円 493"/>
        <xdr:cNvSpPr/>
      </xdr:nvSpPr>
      <xdr:spPr>
        <a:xfrm>
          <a:off x="10426700" y="1686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145502</xdr:rowOff>
    </xdr:from>
    <xdr:ext cx="469744" cy="259045"/>
    <xdr:sp macro="" textlink="">
      <xdr:nvSpPr>
        <xdr:cNvPr id="495" name="普通建設事業費 （ うち更新整備　）該当値テキスト"/>
        <xdr:cNvSpPr txBox="1"/>
      </xdr:nvSpPr>
      <xdr:spPr>
        <a:xfrm>
          <a:off x="10528300" y="1677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76042</xdr:rowOff>
    </xdr:from>
    <xdr:to>
      <xdr:col>50</xdr:col>
      <xdr:colOff>165100</xdr:colOff>
      <xdr:row>98</xdr:row>
      <xdr:rowOff>6192</xdr:rowOff>
    </xdr:to>
    <xdr:sp macro="" textlink="">
      <xdr:nvSpPr>
        <xdr:cNvPr id="496" name="楕円 495"/>
        <xdr:cNvSpPr/>
      </xdr:nvSpPr>
      <xdr:spPr>
        <a:xfrm>
          <a:off x="9588500" y="167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168769</xdr:rowOff>
    </xdr:from>
    <xdr:ext cx="534377" cy="259045"/>
    <xdr:sp macro="" textlink="">
      <xdr:nvSpPr>
        <xdr:cNvPr id="497" name="テキスト ボックス 496"/>
        <xdr:cNvSpPr txBox="1"/>
      </xdr:nvSpPr>
      <xdr:spPr>
        <a:xfrm>
          <a:off x="9372111" y="1679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2470</xdr:rowOff>
    </xdr:from>
    <xdr:to>
      <xdr:col>46</xdr:col>
      <xdr:colOff>38100</xdr:colOff>
      <xdr:row>98</xdr:row>
      <xdr:rowOff>104070</xdr:rowOff>
    </xdr:to>
    <xdr:sp macro="" textlink="">
      <xdr:nvSpPr>
        <xdr:cNvPr id="498" name="楕円 497"/>
        <xdr:cNvSpPr/>
      </xdr:nvSpPr>
      <xdr:spPr>
        <a:xfrm>
          <a:off x="8699500" y="168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95197</xdr:rowOff>
    </xdr:from>
    <xdr:ext cx="469744" cy="259045"/>
    <xdr:sp macro="" textlink="">
      <xdr:nvSpPr>
        <xdr:cNvPr id="499" name="テキスト ボックス 498"/>
        <xdr:cNvSpPr txBox="1"/>
      </xdr:nvSpPr>
      <xdr:spPr>
        <a:xfrm>
          <a:off x="8515428" y="1689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76842</xdr:rowOff>
    </xdr:from>
    <xdr:to>
      <xdr:col>41</xdr:col>
      <xdr:colOff>101600</xdr:colOff>
      <xdr:row>99</xdr:row>
      <xdr:rowOff>6992</xdr:rowOff>
    </xdr:to>
    <xdr:sp macro="" textlink="">
      <xdr:nvSpPr>
        <xdr:cNvPr id="500" name="楕円 499"/>
        <xdr:cNvSpPr/>
      </xdr:nvSpPr>
      <xdr:spPr>
        <a:xfrm>
          <a:off x="7810500" y="168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169569</xdr:rowOff>
    </xdr:from>
    <xdr:ext cx="469744" cy="259045"/>
    <xdr:sp macro="" textlink="">
      <xdr:nvSpPr>
        <xdr:cNvPr id="501" name="テキスト ボックス 500"/>
        <xdr:cNvSpPr txBox="1"/>
      </xdr:nvSpPr>
      <xdr:spPr>
        <a:xfrm>
          <a:off x="7626428" y="1697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75318</xdr:rowOff>
    </xdr:from>
    <xdr:to>
      <xdr:col>36</xdr:col>
      <xdr:colOff>165100</xdr:colOff>
      <xdr:row>99</xdr:row>
      <xdr:rowOff>5468</xdr:rowOff>
    </xdr:to>
    <xdr:sp macro="" textlink="">
      <xdr:nvSpPr>
        <xdr:cNvPr id="502" name="楕円 501"/>
        <xdr:cNvSpPr/>
      </xdr:nvSpPr>
      <xdr:spPr>
        <a:xfrm>
          <a:off x="6921500" y="168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168045</xdr:rowOff>
    </xdr:from>
    <xdr:ext cx="469744" cy="259045"/>
    <xdr:sp macro="" textlink="">
      <xdr:nvSpPr>
        <xdr:cNvPr id="503" name="テキスト ボックス 502"/>
        <xdr:cNvSpPr txBox="1"/>
      </xdr:nvSpPr>
      <xdr:spPr>
        <a:xfrm>
          <a:off x="6737428" y="169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4" name="直線コネクタ 51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5" name="テキスト ボックス 51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6" name="直線コネクタ 51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7" name="テキスト ボックス 51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8" name="直線コネクタ 51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9" name="テキスト ボックス 51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20" name="直線コネクタ 51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21" name="テキスト ボックス 52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3" name="テキスト ボックス 52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5" name="直線コネクタ 524"/>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7" name="直線コネクタ 52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8" name="災害復旧事業費最大値テキスト"/>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9" name="直線コネクタ 528"/>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130099</xdr:rowOff>
    </xdr:from>
    <xdr:to>
      <xdr:col>85</xdr:col>
      <xdr:colOff>127000</xdr:colOff>
      <xdr:row>37</xdr:row>
      <xdr:rowOff>49175</xdr:rowOff>
    </xdr:to>
    <xdr:cxnSp macro="">
      <xdr:nvCxnSpPr>
        <xdr:cNvPr id="530" name="直線コネクタ 529"/>
        <xdr:cNvCxnSpPr/>
      </xdr:nvCxnSpPr>
      <xdr:spPr>
        <a:xfrm>
          <a:off x="15481300" y="5787949"/>
          <a:ext cx="838200" cy="60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92473</xdr:rowOff>
    </xdr:from>
    <xdr:ext cx="378565" cy="259045"/>
    <xdr:sp macro="" textlink="">
      <xdr:nvSpPr>
        <xdr:cNvPr id="531" name="災害復旧事業費平均値テキスト"/>
        <xdr:cNvSpPr txBox="1"/>
      </xdr:nvSpPr>
      <xdr:spPr>
        <a:xfrm>
          <a:off x="16370300" y="6436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2" name="フローチャート: 判断 531"/>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130099</xdr:rowOff>
    </xdr:from>
    <xdr:to>
      <xdr:col>81</xdr:col>
      <xdr:colOff>50800</xdr:colOff>
      <xdr:row>38</xdr:row>
      <xdr:rowOff>26</xdr:rowOff>
    </xdr:to>
    <xdr:cxnSp macro="">
      <xdr:nvCxnSpPr>
        <xdr:cNvPr id="533" name="直線コネクタ 532"/>
        <xdr:cNvCxnSpPr/>
      </xdr:nvCxnSpPr>
      <xdr:spPr>
        <a:xfrm flipV="1">
          <a:off x="14592300" y="5787949"/>
          <a:ext cx="889000" cy="7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4" name="フローチャート: 判断 533"/>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22293</xdr:rowOff>
    </xdr:from>
    <xdr:ext cx="378565" cy="259045"/>
    <xdr:sp macro="" textlink="">
      <xdr:nvSpPr>
        <xdr:cNvPr id="535" name="テキスト ボックス 534"/>
        <xdr:cNvSpPr txBox="1"/>
      </xdr:nvSpPr>
      <xdr:spPr>
        <a:xfrm>
          <a:off x="15292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xdr:rowOff>
    </xdr:from>
    <xdr:to>
      <xdr:col>76</xdr:col>
      <xdr:colOff>114300</xdr:colOff>
      <xdr:row>38</xdr:row>
      <xdr:rowOff>132842</xdr:rowOff>
    </xdr:to>
    <xdr:cxnSp macro="">
      <xdr:nvCxnSpPr>
        <xdr:cNvPr id="536" name="直線コネクタ 535"/>
        <xdr:cNvCxnSpPr/>
      </xdr:nvCxnSpPr>
      <xdr:spPr>
        <a:xfrm flipV="1">
          <a:off x="13703300" y="6515126"/>
          <a:ext cx="889000" cy="1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7" name="フローチャート: 判断 536"/>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121276</xdr:rowOff>
    </xdr:from>
    <xdr:ext cx="378565" cy="259045"/>
    <xdr:sp macro="" textlink="">
      <xdr:nvSpPr>
        <xdr:cNvPr id="538" name="テキスト ボックス 537"/>
        <xdr:cNvSpPr txBox="1"/>
      </xdr:nvSpPr>
      <xdr:spPr>
        <a:xfrm>
          <a:off x="14403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111125</xdr:rowOff>
    </xdr:from>
    <xdr:to>
      <xdr:col>71</xdr:col>
      <xdr:colOff>177800</xdr:colOff>
      <xdr:row>38</xdr:row>
      <xdr:rowOff>132842</xdr:rowOff>
    </xdr:to>
    <xdr:cxnSp macro="">
      <xdr:nvCxnSpPr>
        <xdr:cNvPr id="539" name="直線コネクタ 538"/>
        <xdr:cNvCxnSpPr/>
      </xdr:nvCxnSpPr>
      <xdr:spPr>
        <a:xfrm>
          <a:off x="12814300" y="662622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40" name="フローチャート: 判断 539"/>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41" name="テキスト ボックス 540"/>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2" name="フローチャート: 判断 541"/>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43" name="テキスト ボックス 542"/>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169825</xdr:rowOff>
    </xdr:from>
    <xdr:to>
      <xdr:col>85</xdr:col>
      <xdr:colOff>177800</xdr:colOff>
      <xdr:row>37</xdr:row>
      <xdr:rowOff>99975</xdr:rowOff>
    </xdr:to>
    <xdr:sp macro="" textlink="">
      <xdr:nvSpPr>
        <xdr:cNvPr id="549" name="楕円 548"/>
        <xdr:cNvSpPr/>
      </xdr:nvSpPr>
      <xdr:spPr>
        <a:xfrm>
          <a:off x="16268700" y="63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21252</xdr:rowOff>
    </xdr:from>
    <xdr:ext cx="469744" cy="259045"/>
    <xdr:sp macro="" textlink="">
      <xdr:nvSpPr>
        <xdr:cNvPr id="550" name="災害復旧事業費該当値テキスト"/>
        <xdr:cNvSpPr txBox="1"/>
      </xdr:nvSpPr>
      <xdr:spPr>
        <a:xfrm>
          <a:off x="16370300" y="619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79299</xdr:rowOff>
    </xdr:from>
    <xdr:to>
      <xdr:col>81</xdr:col>
      <xdr:colOff>101600</xdr:colOff>
      <xdr:row>34</xdr:row>
      <xdr:rowOff>9449</xdr:rowOff>
    </xdr:to>
    <xdr:sp macro="" textlink="">
      <xdr:nvSpPr>
        <xdr:cNvPr id="551" name="楕円 550"/>
        <xdr:cNvSpPr/>
      </xdr:nvSpPr>
      <xdr:spPr>
        <a:xfrm>
          <a:off x="15430500" y="57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25976</xdr:rowOff>
    </xdr:from>
    <xdr:ext cx="469744" cy="259045"/>
    <xdr:sp macro="" textlink="">
      <xdr:nvSpPr>
        <xdr:cNvPr id="552" name="テキスト ボックス 551"/>
        <xdr:cNvSpPr txBox="1"/>
      </xdr:nvSpPr>
      <xdr:spPr>
        <a:xfrm>
          <a:off x="15246428" y="551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120676</xdr:rowOff>
    </xdr:from>
    <xdr:to>
      <xdr:col>76</xdr:col>
      <xdr:colOff>165100</xdr:colOff>
      <xdr:row>38</xdr:row>
      <xdr:rowOff>50826</xdr:rowOff>
    </xdr:to>
    <xdr:sp macro="" textlink="">
      <xdr:nvSpPr>
        <xdr:cNvPr id="553" name="楕円 552"/>
        <xdr:cNvSpPr/>
      </xdr:nvSpPr>
      <xdr:spPr>
        <a:xfrm>
          <a:off x="14541500" y="64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67353</xdr:rowOff>
    </xdr:from>
    <xdr:ext cx="378565" cy="259045"/>
    <xdr:sp macro="" textlink="">
      <xdr:nvSpPr>
        <xdr:cNvPr id="554" name="テキスト ボックス 553"/>
        <xdr:cNvSpPr txBox="1"/>
      </xdr:nvSpPr>
      <xdr:spPr>
        <a:xfrm>
          <a:off x="14403017" y="623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82042</xdr:rowOff>
    </xdr:from>
    <xdr:to>
      <xdr:col>72</xdr:col>
      <xdr:colOff>38100</xdr:colOff>
      <xdr:row>39</xdr:row>
      <xdr:rowOff>12192</xdr:rowOff>
    </xdr:to>
    <xdr:sp macro="" textlink="">
      <xdr:nvSpPr>
        <xdr:cNvPr id="555" name="楕円 554"/>
        <xdr:cNvSpPr/>
      </xdr:nvSpPr>
      <xdr:spPr>
        <a:xfrm>
          <a:off x="13652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3319</xdr:rowOff>
    </xdr:from>
    <xdr:ext cx="313932" cy="259045"/>
    <xdr:sp macro="" textlink="">
      <xdr:nvSpPr>
        <xdr:cNvPr id="556" name="テキスト ボックス 555"/>
        <xdr:cNvSpPr txBox="1"/>
      </xdr:nvSpPr>
      <xdr:spPr>
        <a:xfrm>
          <a:off x="13546333" y="66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60325</xdr:rowOff>
    </xdr:from>
    <xdr:to>
      <xdr:col>67</xdr:col>
      <xdr:colOff>101600</xdr:colOff>
      <xdr:row>38</xdr:row>
      <xdr:rowOff>161925</xdr:rowOff>
    </xdr:to>
    <xdr:sp macro="" textlink="">
      <xdr:nvSpPr>
        <xdr:cNvPr id="557" name="楕円 556"/>
        <xdr:cNvSpPr/>
      </xdr:nvSpPr>
      <xdr:spPr>
        <a:xfrm>
          <a:off x="12763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153052</xdr:rowOff>
    </xdr:from>
    <xdr:ext cx="378565" cy="259045"/>
    <xdr:sp macro="" textlink="">
      <xdr:nvSpPr>
        <xdr:cNvPr id="558" name="テキスト ボックス 557"/>
        <xdr:cNvSpPr txBox="1"/>
      </xdr:nvSpPr>
      <xdr:spPr>
        <a:xfrm>
          <a:off x="12625017" y="66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8" name="テキスト ボックス 61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20" name="テキスト ボックス 61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4" name="直線コネクタ 633"/>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5" name="公債費最小値テキスト"/>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6" name="直線コネクタ 635"/>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7" name="公債費最大値テキスト"/>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8" name="直線コネクタ 637"/>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136337</xdr:rowOff>
    </xdr:from>
    <xdr:to>
      <xdr:col>85</xdr:col>
      <xdr:colOff>127000</xdr:colOff>
      <xdr:row>74</xdr:row>
      <xdr:rowOff>28111</xdr:rowOff>
    </xdr:to>
    <xdr:cxnSp macro="">
      <xdr:nvCxnSpPr>
        <xdr:cNvPr id="639" name="直線コネクタ 638"/>
        <xdr:cNvCxnSpPr/>
      </xdr:nvCxnSpPr>
      <xdr:spPr>
        <a:xfrm>
          <a:off x="15481300" y="12652187"/>
          <a:ext cx="838200" cy="6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111447</xdr:rowOff>
    </xdr:from>
    <xdr:ext cx="534377" cy="259045"/>
    <xdr:sp macro="" textlink="">
      <xdr:nvSpPr>
        <xdr:cNvPr id="640" name="公債費平均値テキスト"/>
        <xdr:cNvSpPr txBox="1"/>
      </xdr:nvSpPr>
      <xdr:spPr>
        <a:xfrm>
          <a:off x="16370300" y="12970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41" name="フローチャート: 判断 640"/>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46006</xdr:rowOff>
    </xdr:from>
    <xdr:to>
      <xdr:col>81</xdr:col>
      <xdr:colOff>50800</xdr:colOff>
      <xdr:row>73</xdr:row>
      <xdr:rowOff>136337</xdr:rowOff>
    </xdr:to>
    <xdr:cxnSp macro="">
      <xdr:nvCxnSpPr>
        <xdr:cNvPr id="642" name="直線コネクタ 641"/>
        <xdr:cNvCxnSpPr/>
      </xdr:nvCxnSpPr>
      <xdr:spPr>
        <a:xfrm>
          <a:off x="14592300" y="12561856"/>
          <a:ext cx="889000" cy="9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3" name="フローチャート: 判断 642"/>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13116</xdr:rowOff>
    </xdr:from>
    <xdr:ext cx="534377" cy="259045"/>
    <xdr:sp macro="" textlink="">
      <xdr:nvSpPr>
        <xdr:cNvPr id="644" name="テキスト ボックス 643"/>
        <xdr:cNvSpPr txBox="1"/>
      </xdr:nvSpPr>
      <xdr:spPr>
        <a:xfrm>
          <a:off x="15214111" y="130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30103</xdr:rowOff>
    </xdr:from>
    <xdr:to>
      <xdr:col>76</xdr:col>
      <xdr:colOff>114300</xdr:colOff>
      <xdr:row>73</xdr:row>
      <xdr:rowOff>46006</xdr:rowOff>
    </xdr:to>
    <xdr:cxnSp macro="">
      <xdr:nvCxnSpPr>
        <xdr:cNvPr id="645" name="直線コネクタ 644"/>
        <xdr:cNvCxnSpPr/>
      </xdr:nvCxnSpPr>
      <xdr:spPr>
        <a:xfrm>
          <a:off x="13703300" y="12545953"/>
          <a:ext cx="889000" cy="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6" name="フローチャート: 判断 645"/>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127776</xdr:rowOff>
    </xdr:from>
    <xdr:ext cx="534377" cy="259045"/>
    <xdr:sp macro="" textlink="">
      <xdr:nvSpPr>
        <xdr:cNvPr id="647" name="テキスト ボックス 646"/>
        <xdr:cNvSpPr txBox="1"/>
      </xdr:nvSpPr>
      <xdr:spPr>
        <a:xfrm>
          <a:off x="14325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108937</xdr:rowOff>
    </xdr:from>
    <xdr:to>
      <xdr:col>71</xdr:col>
      <xdr:colOff>177800</xdr:colOff>
      <xdr:row>73</xdr:row>
      <xdr:rowOff>30103</xdr:rowOff>
    </xdr:to>
    <xdr:cxnSp macro="">
      <xdr:nvCxnSpPr>
        <xdr:cNvPr id="648" name="直線コネクタ 647"/>
        <xdr:cNvCxnSpPr/>
      </xdr:nvCxnSpPr>
      <xdr:spPr>
        <a:xfrm>
          <a:off x="12814300" y="12453337"/>
          <a:ext cx="889000" cy="9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9" name="フローチャート: 判断 648"/>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112165</xdr:rowOff>
    </xdr:from>
    <xdr:ext cx="534377" cy="259045"/>
    <xdr:sp macro="" textlink="">
      <xdr:nvSpPr>
        <xdr:cNvPr id="650" name="テキスト ボックス 649"/>
        <xdr:cNvSpPr txBox="1"/>
      </xdr:nvSpPr>
      <xdr:spPr>
        <a:xfrm>
          <a:off x="13436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51" name="フローチャート: 判断 650"/>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57955</xdr:rowOff>
    </xdr:from>
    <xdr:ext cx="534377" cy="259045"/>
    <xdr:sp macro="" textlink="">
      <xdr:nvSpPr>
        <xdr:cNvPr id="652" name="テキスト ボックス 651"/>
        <xdr:cNvSpPr txBox="1"/>
      </xdr:nvSpPr>
      <xdr:spPr>
        <a:xfrm>
          <a:off x="12547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148761</xdr:rowOff>
    </xdr:from>
    <xdr:to>
      <xdr:col>85</xdr:col>
      <xdr:colOff>177800</xdr:colOff>
      <xdr:row>74</xdr:row>
      <xdr:rowOff>78911</xdr:rowOff>
    </xdr:to>
    <xdr:sp macro="" textlink="">
      <xdr:nvSpPr>
        <xdr:cNvPr id="658" name="楕円 657"/>
        <xdr:cNvSpPr/>
      </xdr:nvSpPr>
      <xdr:spPr>
        <a:xfrm>
          <a:off x="16268700" y="1266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188</xdr:rowOff>
    </xdr:from>
    <xdr:ext cx="534377" cy="259045"/>
    <xdr:sp macro="" textlink="">
      <xdr:nvSpPr>
        <xdr:cNvPr id="659" name="公債費該当値テキスト"/>
        <xdr:cNvSpPr txBox="1"/>
      </xdr:nvSpPr>
      <xdr:spPr>
        <a:xfrm>
          <a:off x="16370300" y="1251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85537</xdr:rowOff>
    </xdr:from>
    <xdr:to>
      <xdr:col>81</xdr:col>
      <xdr:colOff>101600</xdr:colOff>
      <xdr:row>74</xdr:row>
      <xdr:rowOff>15687</xdr:rowOff>
    </xdr:to>
    <xdr:sp macro="" textlink="">
      <xdr:nvSpPr>
        <xdr:cNvPr id="660" name="楕円 659"/>
        <xdr:cNvSpPr/>
      </xdr:nvSpPr>
      <xdr:spPr>
        <a:xfrm>
          <a:off x="15430500" y="126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32214</xdr:rowOff>
    </xdr:from>
    <xdr:ext cx="534377" cy="259045"/>
    <xdr:sp macro="" textlink="">
      <xdr:nvSpPr>
        <xdr:cNvPr id="661" name="テキスト ボックス 660"/>
        <xdr:cNvSpPr txBox="1"/>
      </xdr:nvSpPr>
      <xdr:spPr>
        <a:xfrm>
          <a:off x="15214111" y="1237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166656</xdr:rowOff>
    </xdr:from>
    <xdr:to>
      <xdr:col>76</xdr:col>
      <xdr:colOff>165100</xdr:colOff>
      <xdr:row>73</xdr:row>
      <xdr:rowOff>96806</xdr:rowOff>
    </xdr:to>
    <xdr:sp macro="" textlink="">
      <xdr:nvSpPr>
        <xdr:cNvPr id="662" name="楕円 661"/>
        <xdr:cNvSpPr/>
      </xdr:nvSpPr>
      <xdr:spPr>
        <a:xfrm>
          <a:off x="14541500" y="1251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113333</xdr:rowOff>
    </xdr:from>
    <xdr:ext cx="534377" cy="259045"/>
    <xdr:sp macro="" textlink="">
      <xdr:nvSpPr>
        <xdr:cNvPr id="663" name="テキスト ボックス 662"/>
        <xdr:cNvSpPr txBox="1"/>
      </xdr:nvSpPr>
      <xdr:spPr>
        <a:xfrm>
          <a:off x="14325111" y="1228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150753</xdr:rowOff>
    </xdr:from>
    <xdr:to>
      <xdr:col>72</xdr:col>
      <xdr:colOff>38100</xdr:colOff>
      <xdr:row>73</xdr:row>
      <xdr:rowOff>80903</xdr:rowOff>
    </xdr:to>
    <xdr:sp macro="" textlink="">
      <xdr:nvSpPr>
        <xdr:cNvPr id="664" name="楕円 663"/>
        <xdr:cNvSpPr/>
      </xdr:nvSpPr>
      <xdr:spPr>
        <a:xfrm>
          <a:off x="13652500" y="124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97430</xdr:rowOff>
    </xdr:from>
    <xdr:ext cx="534377" cy="259045"/>
    <xdr:sp macro="" textlink="">
      <xdr:nvSpPr>
        <xdr:cNvPr id="665" name="テキスト ボックス 664"/>
        <xdr:cNvSpPr txBox="1"/>
      </xdr:nvSpPr>
      <xdr:spPr>
        <a:xfrm>
          <a:off x="13436111" y="122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58137</xdr:rowOff>
    </xdr:from>
    <xdr:to>
      <xdr:col>67</xdr:col>
      <xdr:colOff>101600</xdr:colOff>
      <xdr:row>72</xdr:row>
      <xdr:rowOff>159737</xdr:rowOff>
    </xdr:to>
    <xdr:sp macro="" textlink="">
      <xdr:nvSpPr>
        <xdr:cNvPr id="666" name="楕円 665"/>
        <xdr:cNvSpPr/>
      </xdr:nvSpPr>
      <xdr:spPr>
        <a:xfrm>
          <a:off x="12763500" y="124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4814</xdr:rowOff>
    </xdr:from>
    <xdr:ext cx="534377" cy="259045"/>
    <xdr:sp macro="" textlink="">
      <xdr:nvSpPr>
        <xdr:cNvPr id="667" name="テキスト ボックス 666"/>
        <xdr:cNvSpPr txBox="1"/>
      </xdr:nvSpPr>
      <xdr:spPr>
        <a:xfrm>
          <a:off x="12547111" y="1217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9" name="直線コネクタ 688"/>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90"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91" name="直線コネクタ 690"/>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2" name="積立金最大値テキスト"/>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3" name="直線コネクタ 692"/>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140157</xdr:rowOff>
    </xdr:from>
    <xdr:to>
      <xdr:col>85</xdr:col>
      <xdr:colOff>127000</xdr:colOff>
      <xdr:row>97</xdr:row>
      <xdr:rowOff>170926</xdr:rowOff>
    </xdr:to>
    <xdr:cxnSp macro="">
      <xdr:nvCxnSpPr>
        <xdr:cNvPr id="694" name="直線コネクタ 693"/>
        <xdr:cNvCxnSpPr/>
      </xdr:nvCxnSpPr>
      <xdr:spPr>
        <a:xfrm flipV="1">
          <a:off x="15481300" y="16599357"/>
          <a:ext cx="838200" cy="20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85020</xdr:rowOff>
    </xdr:from>
    <xdr:ext cx="469744" cy="259045"/>
    <xdr:sp macro="" textlink="">
      <xdr:nvSpPr>
        <xdr:cNvPr id="695" name="積立金平均値テキスト"/>
        <xdr:cNvSpPr txBox="1"/>
      </xdr:nvSpPr>
      <xdr:spPr>
        <a:xfrm>
          <a:off x="16370300" y="16544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6" name="フローチャート: 判断 695"/>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170926</xdr:rowOff>
    </xdr:from>
    <xdr:to>
      <xdr:col>81</xdr:col>
      <xdr:colOff>50800</xdr:colOff>
      <xdr:row>98</xdr:row>
      <xdr:rowOff>90917</xdr:rowOff>
    </xdr:to>
    <xdr:cxnSp macro="">
      <xdr:nvCxnSpPr>
        <xdr:cNvPr id="697" name="直線コネクタ 696"/>
        <xdr:cNvCxnSpPr/>
      </xdr:nvCxnSpPr>
      <xdr:spPr>
        <a:xfrm flipV="1">
          <a:off x="14592300" y="1680157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8" name="フローチャート: 判断 697"/>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9" name="テキスト ボックス 698"/>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36373</xdr:rowOff>
    </xdr:from>
    <xdr:to>
      <xdr:col>76</xdr:col>
      <xdr:colOff>114300</xdr:colOff>
      <xdr:row>98</xdr:row>
      <xdr:rowOff>90917</xdr:rowOff>
    </xdr:to>
    <xdr:cxnSp macro="">
      <xdr:nvCxnSpPr>
        <xdr:cNvPr id="700" name="直線コネクタ 699"/>
        <xdr:cNvCxnSpPr/>
      </xdr:nvCxnSpPr>
      <xdr:spPr>
        <a:xfrm>
          <a:off x="13703300" y="16838473"/>
          <a:ext cx="889000" cy="5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701" name="フローチャート: 判断 700"/>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2" name="テキスト ボックス 701"/>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14291</xdr:rowOff>
    </xdr:from>
    <xdr:to>
      <xdr:col>71</xdr:col>
      <xdr:colOff>177800</xdr:colOff>
      <xdr:row>98</xdr:row>
      <xdr:rowOff>36373</xdr:rowOff>
    </xdr:to>
    <xdr:cxnSp macro="">
      <xdr:nvCxnSpPr>
        <xdr:cNvPr id="703" name="直線コネクタ 702"/>
        <xdr:cNvCxnSpPr/>
      </xdr:nvCxnSpPr>
      <xdr:spPr>
        <a:xfrm>
          <a:off x="12814300" y="16816391"/>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4" name="フローチャート: 判断 703"/>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5" name="テキスト ボックス 704"/>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6" name="フローチャート: 判断 705"/>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7" name="テキスト ボックス 706"/>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89357</xdr:rowOff>
    </xdr:from>
    <xdr:to>
      <xdr:col>85</xdr:col>
      <xdr:colOff>177800</xdr:colOff>
      <xdr:row>97</xdr:row>
      <xdr:rowOff>19507</xdr:rowOff>
    </xdr:to>
    <xdr:sp macro="" textlink="">
      <xdr:nvSpPr>
        <xdr:cNvPr id="713" name="楕円 712"/>
        <xdr:cNvSpPr/>
      </xdr:nvSpPr>
      <xdr:spPr>
        <a:xfrm>
          <a:off x="16268700" y="165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112234</xdr:rowOff>
    </xdr:from>
    <xdr:ext cx="469744" cy="259045"/>
    <xdr:sp macro="" textlink="">
      <xdr:nvSpPr>
        <xdr:cNvPr id="714" name="積立金該当値テキスト"/>
        <xdr:cNvSpPr txBox="1"/>
      </xdr:nvSpPr>
      <xdr:spPr>
        <a:xfrm>
          <a:off x="16370300" y="1639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120126</xdr:rowOff>
    </xdr:from>
    <xdr:to>
      <xdr:col>81</xdr:col>
      <xdr:colOff>101600</xdr:colOff>
      <xdr:row>98</xdr:row>
      <xdr:rowOff>50276</xdr:rowOff>
    </xdr:to>
    <xdr:sp macro="" textlink="">
      <xdr:nvSpPr>
        <xdr:cNvPr id="715" name="楕円 714"/>
        <xdr:cNvSpPr/>
      </xdr:nvSpPr>
      <xdr:spPr>
        <a:xfrm>
          <a:off x="15430500" y="167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41403</xdr:rowOff>
    </xdr:from>
    <xdr:ext cx="469744" cy="259045"/>
    <xdr:sp macro="" textlink="">
      <xdr:nvSpPr>
        <xdr:cNvPr id="716" name="テキスト ボックス 715"/>
        <xdr:cNvSpPr txBox="1"/>
      </xdr:nvSpPr>
      <xdr:spPr>
        <a:xfrm>
          <a:off x="15246428" y="1684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40117</xdr:rowOff>
    </xdr:from>
    <xdr:to>
      <xdr:col>76</xdr:col>
      <xdr:colOff>165100</xdr:colOff>
      <xdr:row>98</xdr:row>
      <xdr:rowOff>141717</xdr:rowOff>
    </xdr:to>
    <xdr:sp macro="" textlink="">
      <xdr:nvSpPr>
        <xdr:cNvPr id="717" name="楕円 716"/>
        <xdr:cNvSpPr/>
      </xdr:nvSpPr>
      <xdr:spPr>
        <a:xfrm>
          <a:off x="14541500" y="1684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132844</xdr:rowOff>
    </xdr:from>
    <xdr:ext cx="469744" cy="259045"/>
    <xdr:sp macro="" textlink="">
      <xdr:nvSpPr>
        <xdr:cNvPr id="718" name="テキスト ボックス 717"/>
        <xdr:cNvSpPr txBox="1"/>
      </xdr:nvSpPr>
      <xdr:spPr>
        <a:xfrm>
          <a:off x="14357428" y="1693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157023</xdr:rowOff>
    </xdr:from>
    <xdr:to>
      <xdr:col>72</xdr:col>
      <xdr:colOff>38100</xdr:colOff>
      <xdr:row>98</xdr:row>
      <xdr:rowOff>87173</xdr:rowOff>
    </xdr:to>
    <xdr:sp macro="" textlink="">
      <xdr:nvSpPr>
        <xdr:cNvPr id="719" name="楕円 718"/>
        <xdr:cNvSpPr/>
      </xdr:nvSpPr>
      <xdr:spPr>
        <a:xfrm>
          <a:off x="13652500" y="167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78300</xdr:rowOff>
    </xdr:from>
    <xdr:ext cx="469744" cy="259045"/>
    <xdr:sp macro="" textlink="">
      <xdr:nvSpPr>
        <xdr:cNvPr id="720" name="テキスト ボックス 719"/>
        <xdr:cNvSpPr txBox="1"/>
      </xdr:nvSpPr>
      <xdr:spPr>
        <a:xfrm>
          <a:off x="13468428" y="1688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134941</xdr:rowOff>
    </xdr:from>
    <xdr:to>
      <xdr:col>67</xdr:col>
      <xdr:colOff>101600</xdr:colOff>
      <xdr:row>98</xdr:row>
      <xdr:rowOff>65091</xdr:rowOff>
    </xdr:to>
    <xdr:sp macro="" textlink="">
      <xdr:nvSpPr>
        <xdr:cNvPr id="721" name="楕円 720"/>
        <xdr:cNvSpPr/>
      </xdr:nvSpPr>
      <xdr:spPr>
        <a:xfrm>
          <a:off x="12763500" y="167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56218</xdr:rowOff>
    </xdr:from>
    <xdr:ext cx="469744" cy="259045"/>
    <xdr:sp macro="" textlink="">
      <xdr:nvSpPr>
        <xdr:cNvPr id="722" name="テキスト ボックス 721"/>
        <xdr:cNvSpPr txBox="1"/>
      </xdr:nvSpPr>
      <xdr:spPr>
        <a:xfrm>
          <a:off x="12579428" y="1685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6" name="直線コネクタ 745"/>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9" name="投資及び出資金最大値テキスト"/>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50" name="直線コネクタ 749"/>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92964</xdr:rowOff>
    </xdr:from>
    <xdr:to>
      <xdr:col>116</xdr:col>
      <xdr:colOff>63500</xdr:colOff>
      <xdr:row>37</xdr:row>
      <xdr:rowOff>148463</xdr:rowOff>
    </xdr:to>
    <xdr:cxnSp macro="">
      <xdr:nvCxnSpPr>
        <xdr:cNvPr id="751" name="直線コネクタ 750"/>
        <xdr:cNvCxnSpPr/>
      </xdr:nvCxnSpPr>
      <xdr:spPr>
        <a:xfrm flipV="1">
          <a:off x="21323300" y="6436614"/>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129430</xdr:rowOff>
    </xdr:from>
    <xdr:ext cx="469744" cy="259045"/>
    <xdr:sp macro="" textlink="">
      <xdr:nvSpPr>
        <xdr:cNvPr id="752" name="投資及び出資金平均値テキスト"/>
        <xdr:cNvSpPr txBox="1"/>
      </xdr:nvSpPr>
      <xdr:spPr>
        <a:xfrm>
          <a:off x="22212300" y="6473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3" name="フローチャート: 判断 752"/>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84074</xdr:rowOff>
    </xdr:from>
    <xdr:to>
      <xdr:col>111</xdr:col>
      <xdr:colOff>177800</xdr:colOff>
      <xdr:row>37</xdr:row>
      <xdr:rowOff>148463</xdr:rowOff>
    </xdr:to>
    <xdr:cxnSp macro="">
      <xdr:nvCxnSpPr>
        <xdr:cNvPr id="754" name="直線コネクタ 753"/>
        <xdr:cNvCxnSpPr/>
      </xdr:nvCxnSpPr>
      <xdr:spPr>
        <a:xfrm>
          <a:off x="20434300" y="6427724"/>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5" name="フローチャート: 判断 754"/>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117238</xdr:rowOff>
    </xdr:from>
    <xdr:ext cx="469744" cy="259045"/>
    <xdr:sp macro="" textlink="">
      <xdr:nvSpPr>
        <xdr:cNvPr id="756" name="テキスト ボックス 755"/>
        <xdr:cNvSpPr txBox="1"/>
      </xdr:nvSpPr>
      <xdr:spPr>
        <a:xfrm>
          <a:off x="21088428" y="663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3556</xdr:rowOff>
    </xdr:from>
    <xdr:to>
      <xdr:col>107</xdr:col>
      <xdr:colOff>50800</xdr:colOff>
      <xdr:row>37</xdr:row>
      <xdr:rowOff>84074</xdr:rowOff>
    </xdr:to>
    <xdr:cxnSp macro="">
      <xdr:nvCxnSpPr>
        <xdr:cNvPr id="757" name="直線コネクタ 756"/>
        <xdr:cNvCxnSpPr/>
      </xdr:nvCxnSpPr>
      <xdr:spPr>
        <a:xfrm>
          <a:off x="19545300" y="6347206"/>
          <a:ext cx="8890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8" name="フローチャート: 判断 757"/>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109110</xdr:rowOff>
    </xdr:from>
    <xdr:ext cx="469744" cy="259045"/>
    <xdr:sp macro="" textlink="">
      <xdr:nvSpPr>
        <xdr:cNvPr id="759" name="テキスト ボックス 758"/>
        <xdr:cNvSpPr txBox="1"/>
      </xdr:nvSpPr>
      <xdr:spPr>
        <a:xfrm>
          <a:off x="20199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124460</xdr:rowOff>
    </xdr:from>
    <xdr:to>
      <xdr:col>102</xdr:col>
      <xdr:colOff>114300</xdr:colOff>
      <xdr:row>37</xdr:row>
      <xdr:rowOff>3556</xdr:rowOff>
    </xdr:to>
    <xdr:cxnSp macro="">
      <xdr:nvCxnSpPr>
        <xdr:cNvPr id="760" name="直線コネクタ 759"/>
        <xdr:cNvCxnSpPr/>
      </xdr:nvCxnSpPr>
      <xdr:spPr>
        <a:xfrm>
          <a:off x="18656300" y="6296660"/>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61" name="フローチャート: 判断 760"/>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89933</xdr:rowOff>
    </xdr:from>
    <xdr:ext cx="469744" cy="259045"/>
    <xdr:sp macro="" textlink="">
      <xdr:nvSpPr>
        <xdr:cNvPr id="762" name="テキスト ボックス 761"/>
        <xdr:cNvSpPr txBox="1"/>
      </xdr:nvSpPr>
      <xdr:spPr>
        <a:xfrm>
          <a:off x="19310428"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3" name="フローチャート: 判断 762"/>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83456</xdr:rowOff>
    </xdr:from>
    <xdr:ext cx="469744" cy="259045"/>
    <xdr:sp macro="" textlink="">
      <xdr:nvSpPr>
        <xdr:cNvPr id="764" name="テキスト ボックス 763"/>
        <xdr:cNvSpPr txBox="1"/>
      </xdr:nvSpPr>
      <xdr:spPr>
        <a:xfrm>
          <a:off x="18421428" y="659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42164</xdr:rowOff>
    </xdr:from>
    <xdr:to>
      <xdr:col>116</xdr:col>
      <xdr:colOff>114300</xdr:colOff>
      <xdr:row>37</xdr:row>
      <xdr:rowOff>143764</xdr:rowOff>
    </xdr:to>
    <xdr:sp macro="" textlink="">
      <xdr:nvSpPr>
        <xdr:cNvPr id="770" name="楕円 769"/>
        <xdr:cNvSpPr/>
      </xdr:nvSpPr>
      <xdr:spPr>
        <a:xfrm>
          <a:off x="22110700" y="63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65041</xdr:rowOff>
    </xdr:from>
    <xdr:ext cx="469744" cy="259045"/>
    <xdr:sp macro="" textlink="">
      <xdr:nvSpPr>
        <xdr:cNvPr id="771" name="投資及び出資金該当値テキスト"/>
        <xdr:cNvSpPr txBox="1"/>
      </xdr:nvSpPr>
      <xdr:spPr>
        <a:xfrm>
          <a:off x="22212300" y="62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97663</xdr:rowOff>
    </xdr:from>
    <xdr:to>
      <xdr:col>112</xdr:col>
      <xdr:colOff>38100</xdr:colOff>
      <xdr:row>38</xdr:row>
      <xdr:rowOff>27813</xdr:rowOff>
    </xdr:to>
    <xdr:sp macro="" textlink="">
      <xdr:nvSpPr>
        <xdr:cNvPr id="772" name="楕円 771"/>
        <xdr:cNvSpPr/>
      </xdr:nvSpPr>
      <xdr:spPr>
        <a:xfrm>
          <a:off x="21272500" y="64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44340</xdr:rowOff>
    </xdr:from>
    <xdr:ext cx="469744" cy="259045"/>
    <xdr:sp macro="" textlink="">
      <xdr:nvSpPr>
        <xdr:cNvPr id="773" name="テキスト ボックス 772"/>
        <xdr:cNvSpPr txBox="1"/>
      </xdr:nvSpPr>
      <xdr:spPr>
        <a:xfrm>
          <a:off x="21088428" y="621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33274</xdr:rowOff>
    </xdr:from>
    <xdr:to>
      <xdr:col>107</xdr:col>
      <xdr:colOff>101600</xdr:colOff>
      <xdr:row>37</xdr:row>
      <xdr:rowOff>134874</xdr:rowOff>
    </xdr:to>
    <xdr:sp macro="" textlink="">
      <xdr:nvSpPr>
        <xdr:cNvPr id="774" name="楕円 773"/>
        <xdr:cNvSpPr/>
      </xdr:nvSpPr>
      <xdr:spPr>
        <a:xfrm>
          <a:off x="20383500" y="637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151401</xdr:rowOff>
    </xdr:from>
    <xdr:ext cx="469744" cy="259045"/>
    <xdr:sp macro="" textlink="">
      <xdr:nvSpPr>
        <xdr:cNvPr id="775" name="テキスト ボックス 774"/>
        <xdr:cNvSpPr txBox="1"/>
      </xdr:nvSpPr>
      <xdr:spPr>
        <a:xfrm>
          <a:off x="20199428" y="615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124206</xdr:rowOff>
    </xdr:from>
    <xdr:to>
      <xdr:col>102</xdr:col>
      <xdr:colOff>165100</xdr:colOff>
      <xdr:row>37</xdr:row>
      <xdr:rowOff>54356</xdr:rowOff>
    </xdr:to>
    <xdr:sp macro="" textlink="">
      <xdr:nvSpPr>
        <xdr:cNvPr id="776" name="楕円 775"/>
        <xdr:cNvSpPr/>
      </xdr:nvSpPr>
      <xdr:spPr>
        <a:xfrm>
          <a:off x="19494500" y="62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70883</xdr:rowOff>
    </xdr:from>
    <xdr:ext cx="469744" cy="259045"/>
    <xdr:sp macro="" textlink="">
      <xdr:nvSpPr>
        <xdr:cNvPr id="777" name="テキスト ボックス 776"/>
        <xdr:cNvSpPr txBox="1"/>
      </xdr:nvSpPr>
      <xdr:spPr>
        <a:xfrm>
          <a:off x="19310428" y="607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73660</xdr:rowOff>
    </xdr:from>
    <xdr:to>
      <xdr:col>98</xdr:col>
      <xdr:colOff>38100</xdr:colOff>
      <xdr:row>37</xdr:row>
      <xdr:rowOff>3810</xdr:rowOff>
    </xdr:to>
    <xdr:sp macro="" textlink="">
      <xdr:nvSpPr>
        <xdr:cNvPr id="778" name="楕円 777"/>
        <xdr:cNvSpPr/>
      </xdr:nvSpPr>
      <xdr:spPr>
        <a:xfrm>
          <a:off x="18605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20337</xdr:rowOff>
    </xdr:from>
    <xdr:ext cx="469744" cy="259045"/>
    <xdr:sp macro="" textlink="">
      <xdr:nvSpPr>
        <xdr:cNvPr id="779" name="テキスト ボックス 778"/>
        <xdr:cNvSpPr txBox="1"/>
      </xdr:nvSpPr>
      <xdr:spPr>
        <a:xfrm>
          <a:off x="18421428" y="602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3" name="テキスト ボックス 79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5" name="テキスト ボックス 79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7" name="テキスト ボックス 79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801" name="直線コネクタ 800"/>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4" name="貸付金最大値テキスト"/>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5" name="直線コネクタ 804"/>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6" name="直線コネクタ 80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68663</xdr:rowOff>
    </xdr:from>
    <xdr:ext cx="469744" cy="259045"/>
    <xdr:sp macro="" textlink="">
      <xdr:nvSpPr>
        <xdr:cNvPr id="807" name="貸付金平均値テキスト"/>
        <xdr:cNvSpPr txBox="1"/>
      </xdr:nvSpPr>
      <xdr:spPr>
        <a:xfrm>
          <a:off x="22212300" y="9669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8" name="フローチャート: 判断 807"/>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9" name="直線コネクタ 80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10" name="フローチャート: 判断 809"/>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11" name="テキスト ボックス 810"/>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2" name="直線コネクタ 81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3" name="フローチャート: 判断 812"/>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4" name="テキスト ボックス 813"/>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5" name="直線コネクタ 81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6" name="フローチャート: 判断 815"/>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7" name="テキスト ボックス 816"/>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8" name="フローチャート: 判断 817"/>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9" name="テキスト ボックス 818"/>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5" name="楕円 82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7" name="楕円 82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8" name="テキスト ボックス 82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9" name="楕円 82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0" name="テキスト ボックス 82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1" name="楕円 83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2" name="テキスト ボックス 83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3" name="楕円 83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4" name="テキスト ボックス 83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9" name="直線コネクタ 858"/>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60" name="繰出金最小値テキスト"/>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61" name="直線コネクタ 860"/>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2" name="繰出金最大値テキスト"/>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3" name="直線コネクタ 862"/>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71882</xdr:rowOff>
    </xdr:from>
    <xdr:to>
      <xdr:col>116</xdr:col>
      <xdr:colOff>63500</xdr:colOff>
      <xdr:row>75</xdr:row>
      <xdr:rowOff>88836</xdr:rowOff>
    </xdr:to>
    <xdr:cxnSp macro="">
      <xdr:nvCxnSpPr>
        <xdr:cNvPr id="864" name="直線コネクタ 863"/>
        <xdr:cNvCxnSpPr/>
      </xdr:nvCxnSpPr>
      <xdr:spPr>
        <a:xfrm flipV="1">
          <a:off x="21323300" y="12759182"/>
          <a:ext cx="838200" cy="18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5720</xdr:rowOff>
    </xdr:from>
    <xdr:ext cx="534377" cy="259045"/>
    <xdr:sp macro="" textlink="">
      <xdr:nvSpPr>
        <xdr:cNvPr id="865" name="繰出金平均値テキスト"/>
        <xdr:cNvSpPr txBox="1"/>
      </xdr:nvSpPr>
      <xdr:spPr>
        <a:xfrm>
          <a:off x="22212300" y="1303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6" name="フローチャート: 判断 865"/>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56185</xdr:rowOff>
    </xdr:from>
    <xdr:to>
      <xdr:col>111</xdr:col>
      <xdr:colOff>177800</xdr:colOff>
      <xdr:row>75</xdr:row>
      <xdr:rowOff>88836</xdr:rowOff>
    </xdr:to>
    <xdr:cxnSp macro="">
      <xdr:nvCxnSpPr>
        <xdr:cNvPr id="867" name="直線コネクタ 866"/>
        <xdr:cNvCxnSpPr/>
      </xdr:nvCxnSpPr>
      <xdr:spPr>
        <a:xfrm>
          <a:off x="20434300" y="12914935"/>
          <a:ext cx="8890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8" name="フローチャート: 判断 867"/>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139222</xdr:rowOff>
    </xdr:from>
    <xdr:ext cx="534377" cy="259045"/>
    <xdr:sp macro="" textlink="">
      <xdr:nvSpPr>
        <xdr:cNvPr id="869" name="テキスト ボックス 868"/>
        <xdr:cNvSpPr txBox="1"/>
      </xdr:nvSpPr>
      <xdr:spPr>
        <a:xfrm>
          <a:off x="21056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141224</xdr:rowOff>
    </xdr:from>
    <xdr:to>
      <xdr:col>107</xdr:col>
      <xdr:colOff>50800</xdr:colOff>
      <xdr:row>75</xdr:row>
      <xdr:rowOff>56185</xdr:rowOff>
    </xdr:to>
    <xdr:cxnSp macro="">
      <xdr:nvCxnSpPr>
        <xdr:cNvPr id="870" name="直線コネクタ 869"/>
        <xdr:cNvCxnSpPr/>
      </xdr:nvCxnSpPr>
      <xdr:spPr>
        <a:xfrm>
          <a:off x="19545300" y="12828524"/>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71" name="フローチャート: 判断 870"/>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120057</xdr:rowOff>
    </xdr:from>
    <xdr:ext cx="534377" cy="259045"/>
    <xdr:sp macro="" textlink="">
      <xdr:nvSpPr>
        <xdr:cNvPr id="872" name="テキスト ボックス 871"/>
        <xdr:cNvSpPr txBox="1"/>
      </xdr:nvSpPr>
      <xdr:spPr>
        <a:xfrm>
          <a:off x="20167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141224</xdr:rowOff>
    </xdr:from>
    <xdr:to>
      <xdr:col>102</xdr:col>
      <xdr:colOff>114300</xdr:colOff>
      <xdr:row>75</xdr:row>
      <xdr:rowOff>134595</xdr:rowOff>
    </xdr:to>
    <xdr:cxnSp macro="">
      <xdr:nvCxnSpPr>
        <xdr:cNvPr id="873" name="直線コネクタ 872"/>
        <xdr:cNvCxnSpPr/>
      </xdr:nvCxnSpPr>
      <xdr:spPr>
        <a:xfrm flipV="1">
          <a:off x="18656300" y="12828524"/>
          <a:ext cx="889000" cy="16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4" name="フローチャート: 判断 873"/>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77691</xdr:rowOff>
    </xdr:from>
    <xdr:ext cx="534377" cy="259045"/>
    <xdr:sp macro="" textlink="">
      <xdr:nvSpPr>
        <xdr:cNvPr id="875" name="テキスト ボックス 874"/>
        <xdr:cNvSpPr txBox="1"/>
      </xdr:nvSpPr>
      <xdr:spPr>
        <a:xfrm>
          <a:off x="19278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6" name="フローチャート: 判断 875"/>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18750</xdr:rowOff>
    </xdr:from>
    <xdr:ext cx="534377" cy="259045"/>
    <xdr:sp macro="" textlink="">
      <xdr:nvSpPr>
        <xdr:cNvPr id="877" name="テキスト ボックス 876"/>
        <xdr:cNvSpPr txBox="1"/>
      </xdr:nvSpPr>
      <xdr:spPr>
        <a:xfrm>
          <a:off x="18389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21082</xdr:rowOff>
    </xdr:from>
    <xdr:to>
      <xdr:col>116</xdr:col>
      <xdr:colOff>114300</xdr:colOff>
      <xdr:row>74</xdr:row>
      <xdr:rowOff>122682</xdr:rowOff>
    </xdr:to>
    <xdr:sp macro="" textlink="">
      <xdr:nvSpPr>
        <xdr:cNvPr id="883" name="楕円 882"/>
        <xdr:cNvSpPr/>
      </xdr:nvSpPr>
      <xdr:spPr>
        <a:xfrm>
          <a:off x="22110700" y="1270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43959</xdr:rowOff>
    </xdr:from>
    <xdr:ext cx="534377" cy="259045"/>
    <xdr:sp macro="" textlink="">
      <xdr:nvSpPr>
        <xdr:cNvPr id="884" name="繰出金該当値テキスト"/>
        <xdr:cNvSpPr txBox="1"/>
      </xdr:nvSpPr>
      <xdr:spPr>
        <a:xfrm>
          <a:off x="22212300" y="1255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38036</xdr:rowOff>
    </xdr:from>
    <xdr:to>
      <xdr:col>112</xdr:col>
      <xdr:colOff>38100</xdr:colOff>
      <xdr:row>75</xdr:row>
      <xdr:rowOff>139636</xdr:rowOff>
    </xdr:to>
    <xdr:sp macro="" textlink="">
      <xdr:nvSpPr>
        <xdr:cNvPr id="885" name="楕円 884"/>
        <xdr:cNvSpPr/>
      </xdr:nvSpPr>
      <xdr:spPr>
        <a:xfrm>
          <a:off x="21272500" y="1289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156163</xdr:rowOff>
    </xdr:from>
    <xdr:ext cx="534377" cy="259045"/>
    <xdr:sp macro="" textlink="">
      <xdr:nvSpPr>
        <xdr:cNvPr id="886" name="テキスト ボックス 885"/>
        <xdr:cNvSpPr txBox="1"/>
      </xdr:nvSpPr>
      <xdr:spPr>
        <a:xfrm>
          <a:off x="21056111" y="126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5385</xdr:rowOff>
    </xdr:from>
    <xdr:to>
      <xdr:col>107</xdr:col>
      <xdr:colOff>101600</xdr:colOff>
      <xdr:row>75</xdr:row>
      <xdr:rowOff>106985</xdr:rowOff>
    </xdr:to>
    <xdr:sp macro="" textlink="">
      <xdr:nvSpPr>
        <xdr:cNvPr id="887" name="楕円 886"/>
        <xdr:cNvSpPr/>
      </xdr:nvSpPr>
      <xdr:spPr>
        <a:xfrm>
          <a:off x="20383500" y="128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123512</xdr:rowOff>
    </xdr:from>
    <xdr:ext cx="534377" cy="259045"/>
    <xdr:sp macro="" textlink="">
      <xdr:nvSpPr>
        <xdr:cNvPr id="888" name="テキスト ボックス 887"/>
        <xdr:cNvSpPr txBox="1"/>
      </xdr:nvSpPr>
      <xdr:spPr>
        <a:xfrm>
          <a:off x="20167111" y="1263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90424</xdr:rowOff>
    </xdr:from>
    <xdr:to>
      <xdr:col>102</xdr:col>
      <xdr:colOff>165100</xdr:colOff>
      <xdr:row>75</xdr:row>
      <xdr:rowOff>20574</xdr:rowOff>
    </xdr:to>
    <xdr:sp macro="" textlink="">
      <xdr:nvSpPr>
        <xdr:cNvPr id="889" name="楕円 888"/>
        <xdr:cNvSpPr/>
      </xdr:nvSpPr>
      <xdr:spPr>
        <a:xfrm>
          <a:off x="19494500" y="127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37101</xdr:rowOff>
    </xdr:from>
    <xdr:ext cx="534377" cy="259045"/>
    <xdr:sp macro="" textlink="">
      <xdr:nvSpPr>
        <xdr:cNvPr id="890" name="テキスト ボックス 889"/>
        <xdr:cNvSpPr txBox="1"/>
      </xdr:nvSpPr>
      <xdr:spPr>
        <a:xfrm>
          <a:off x="19278111" y="1255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83795</xdr:rowOff>
    </xdr:from>
    <xdr:to>
      <xdr:col>98</xdr:col>
      <xdr:colOff>38100</xdr:colOff>
      <xdr:row>76</xdr:row>
      <xdr:rowOff>13945</xdr:rowOff>
    </xdr:to>
    <xdr:sp macro="" textlink="">
      <xdr:nvSpPr>
        <xdr:cNvPr id="891" name="楕円 890"/>
        <xdr:cNvSpPr/>
      </xdr:nvSpPr>
      <xdr:spPr>
        <a:xfrm>
          <a:off x="18605500" y="129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30472</xdr:rowOff>
    </xdr:from>
    <xdr:ext cx="534377" cy="259045"/>
    <xdr:sp macro="" textlink="">
      <xdr:nvSpPr>
        <xdr:cNvPr id="892" name="テキスト ボックス 891"/>
        <xdr:cNvSpPr txBox="1"/>
      </xdr:nvSpPr>
      <xdr:spPr>
        <a:xfrm>
          <a:off x="18389111" y="1271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139,691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円で全体の</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36.4</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％と最も高い割合を占めており、前年度の扶助費総額と比較して</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％の増加となった。これは全国平均と比較しても高く、類似団体内で最も高い水準となっている。扶助費の</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38.2</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％を占める生活保護費は前年度と比較して</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少したものの、自立支援・介護給付費等事業、認定こども園施設型給付等事業などの増加が住民一人当たりコストを押し上げる要因となっている。今後も、社会保障制度全般にわたり資格審査の適正化等を進めることで扶助費の上昇抑制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59,950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円で全体の</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15.6</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扶助費に次いで高い割合を占めている。類似団体内平均値と比較するとやや高いものの、大阪府平均、全国平均と比較すると低い状況である。今後も業務見直しに積極的に取り組み、人件費の削減、適正化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38,417</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円で全体の</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主な構成項目の１項目であり、類似団体内平均値と比較して高い水準となっている。これは、平成初頭に集中的に実施した大規模な建設投資（主に地方単独事業）の財源として発行した地方債に係る償還負担が継続していることが要因となっている。　しかし、近年においては事業を精査し地方債の新規発行を抑制していることや、過去の大規模な建設投資の財源として発行した地方債の償還が終了を迎えているため、地方債の残高及び住民一人当たりの公債費は減少傾向にあ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194,162
191,458
72.72
75,100,887
74,604,907
299,809
42,317,854
65,671,679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113574</xdr:rowOff>
    </xdr:from>
    <xdr:to>
      <xdr:col>24</xdr:col>
      <xdr:colOff>63500</xdr:colOff>
      <xdr:row>33</xdr:row>
      <xdr:rowOff>126637</xdr:rowOff>
    </xdr:to>
    <xdr:cxnSp macro="">
      <xdr:nvCxnSpPr>
        <xdr:cNvPr id="63" name="直線コネクタ 62"/>
        <xdr:cNvCxnSpPr/>
      </xdr:nvCxnSpPr>
      <xdr:spPr>
        <a:xfrm>
          <a:off x="3797300" y="577142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108149</xdr:rowOff>
    </xdr:from>
    <xdr:ext cx="469744" cy="259045"/>
    <xdr:sp macro="" textlink="">
      <xdr:nvSpPr>
        <xdr:cNvPr id="64" name="議会費平均値テキスト"/>
        <xdr:cNvSpPr txBox="1"/>
      </xdr:nvSpPr>
      <xdr:spPr>
        <a:xfrm>
          <a:off x="4686300" y="593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93980</xdr:rowOff>
    </xdr:from>
    <xdr:to>
      <xdr:col>19</xdr:col>
      <xdr:colOff>177800</xdr:colOff>
      <xdr:row>33</xdr:row>
      <xdr:rowOff>113574</xdr:rowOff>
    </xdr:to>
    <xdr:cxnSp macro="">
      <xdr:nvCxnSpPr>
        <xdr:cNvPr id="66" name="直線コネクタ 65"/>
        <xdr:cNvCxnSpPr/>
      </xdr:nvCxnSpPr>
      <xdr:spPr>
        <a:xfrm>
          <a:off x="2908300" y="5580380"/>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83655</xdr:rowOff>
    </xdr:from>
    <xdr:ext cx="469744" cy="259045"/>
    <xdr:sp macro="" textlink="">
      <xdr:nvSpPr>
        <xdr:cNvPr id="68" name="テキスト ボックス 67"/>
        <xdr:cNvSpPr txBox="1"/>
      </xdr:nvSpPr>
      <xdr:spPr>
        <a:xfrm>
          <a:off x="3562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97246</xdr:rowOff>
    </xdr:from>
    <xdr:to>
      <xdr:col>15</xdr:col>
      <xdr:colOff>50800</xdr:colOff>
      <xdr:row>32</xdr:row>
      <xdr:rowOff>93980</xdr:rowOff>
    </xdr:to>
    <xdr:cxnSp macro="">
      <xdr:nvCxnSpPr>
        <xdr:cNvPr id="69" name="直線コネクタ 68"/>
        <xdr:cNvCxnSpPr/>
      </xdr:nvCxnSpPr>
      <xdr:spPr>
        <a:xfrm>
          <a:off x="2019300" y="5412196"/>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82023</xdr:rowOff>
    </xdr:from>
    <xdr:ext cx="469744" cy="259045"/>
    <xdr:sp macro="" textlink="">
      <xdr:nvSpPr>
        <xdr:cNvPr id="71" name="テキスト ボックス 70"/>
        <xdr:cNvSpPr txBox="1"/>
      </xdr:nvSpPr>
      <xdr:spPr>
        <a:xfrm>
          <a:off x="2673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61323</xdr:rowOff>
    </xdr:from>
    <xdr:to>
      <xdr:col>10</xdr:col>
      <xdr:colOff>114300</xdr:colOff>
      <xdr:row>31</xdr:row>
      <xdr:rowOff>97246</xdr:rowOff>
    </xdr:to>
    <xdr:cxnSp macro="">
      <xdr:nvCxnSpPr>
        <xdr:cNvPr id="72" name="直線コネクタ 71"/>
        <xdr:cNvCxnSpPr/>
      </xdr:nvCxnSpPr>
      <xdr:spPr>
        <a:xfrm>
          <a:off x="1130300" y="5204823"/>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67327</xdr:rowOff>
    </xdr:from>
    <xdr:ext cx="469744" cy="259045"/>
    <xdr:sp macro="" textlink="">
      <xdr:nvSpPr>
        <xdr:cNvPr id="74" name="テキスト ボックス 73"/>
        <xdr:cNvSpPr txBox="1"/>
      </xdr:nvSpPr>
      <xdr:spPr>
        <a:xfrm>
          <a:off x="1784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114680</xdr:rowOff>
    </xdr:from>
    <xdr:ext cx="469744" cy="259045"/>
    <xdr:sp macro="" textlink="">
      <xdr:nvSpPr>
        <xdr:cNvPr id="76" name="テキスト ボックス 75"/>
        <xdr:cNvSpPr txBox="1"/>
      </xdr:nvSpPr>
      <xdr:spPr>
        <a:xfrm>
          <a:off x="895428" y="56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75837</xdr:rowOff>
    </xdr:from>
    <xdr:to>
      <xdr:col>24</xdr:col>
      <xdr:colOff>114300</xdr:colOff>
      <xdr:row>34</xdr:row>
      <xdr:rowOff>5987</xdr:rowOff>
    </xdr:to>
    <xdr:sp macro="" textlink="">
      <xdr:nvSpPr>
        <xdr:cNvPr id="82" name="楕円 81"/>
        <xdr:cNvSpPr/>
      </xdr:nvSpPr>
      <xdr:spPr>
        <a:xfrm>
          <a:off x="4584700" y="57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98714</xdr:rowOff>
    </xdr:from>
    <xdr:ext cx="469744" cy="259045"/>
    <xdr:sp macro="" textlink="">
      <xdr:nvSpPr>
        <xdr:cNvPr id="83" name="議会費該当値テキスト"/>
        <xdr:cNvSpPr txBox="1"/>
      </xdr:nvSpPr>
      <xdr:spPr>
        <a:xfrm>
          <a:off x="4686300" y="55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62774</xdr:rowOff>
    </xdr:from>
    <xdr:to>
      <xdr:col>20</xdr:col>
      <xdr:colOff>38100</xdr:colOff>
      <xdr:row>33</xdr:row>
      <xdr:rowOff>164374</xdr:rowOff>
    </xdr:to>
    <xdr:sp macro="" textlink="">
      <xdr:nvSpPr>
        <xdr:cNvPr id="84" name="楕円 83"/>
        <xdr:cNvSpPr/>
      </xdr:nvSpPr>
      <xdr:spPr>
        <a:xfrm>
          <a:off x="3746500" y="57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9451</xdr:rowOff>
    </xdr:from>
    <xdr:ext cx="469744" cy="259045"/>
    <xdr:sp macro="" textlink="">
      <xdr:nvSpPr>
        <xdr:cNvPr id="85" name="テキスト ボックス 84"/>
        <xdr:cNvSpPr txBox="1"/>
      </xdr:nvSpPr>
      <xdr:spPr>
        <a:xfrm>
          <a:off x="3562428" y="549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43180</xdr:rowOff>
    </xdr:from>
    <xdr:to>
      <xdr:col>15</xdr:col>
      <xdr:colOff>101600</xdr:colOff>
      <xdr:row>32</xdr:row>
      <xdr:rowOff>144780</xdr:rowOff>
    </xdr:to>
    <xdr:sp macro="" textlink="">
      <xdr:nvSpPr>
        <xdr:cNvPr id="86" name="楕円 85"/>
        <xdr:cNvSpPr/>
      </xdr:nvSpPr>
      <xdr:spPr>
        <a:xfrm>
          <a:off x="2857500" y="55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161307</xdr:rowOff>
    </xdr:from>
    <xdr:ext cx="469744" cy="259045"/>
    <xdr:sp macro="" textlink="">
      <xdr:nvSpPr>
        <xdr:cNvPr id="87" name="テキスト ボックス 86"/>
        <xdr:cNvSpPr txBox="1"/>
      </xdr:nvSpPr>
      <xdr:spPr>
        <a:xfrm>
          <a:off x="2673428" y="53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46446</xdr:rowOff>
    </xdr:from>
    <xdr:to>
      <xdr:col>10</xdr:col>
      <xdr:colOff>165100</xdr:colOff>
      <xdr:row>31</xdr:row>
      <xdr:rowOff>148046</xdr:rowOff>
    </xdr:to>
    <xdr:sp macro="" textlink="">
      <xdr:nvSpPr>
        <xdr:cNvPr id="88" name="楕円 87"/>
        <xdr:cNvSpPr/>
      </xdr:nvSpPr>
      <xdr:spPr>
        <a:xfrm>
          <a:off x="1968500" y="53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164573</xdr:rowOff>
    </xdr:from>
    <xdr:ext cx="469744" cy="259045"/>
    <xdr:sp macro="" textlink="">
      <xdr:nvSpPr>
        <xdr:cNvPr id="89" name="テキスト ボックス 88"/>
        <xdr:cNvSpPr txBox="1"/>
      </xdr:nvSpPr>
      <xdr:spPr>
        <a:xfrm>
          <a:off x="1784428" y="51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10523</xdr:rowOff>
    </xdr:from>
    <xdr:to>
      <xdr:col>6</xdr:col>
      <xdr:colOff>38100</xdr:colOff>
      <xdr:row>30</xdr:row>
      <xdr:rowOff>112123</xdr:rowOff>
    </xdr:to>
    <xdr:sp macro="" textlink="">
      <xdr:nvSpPr>
        <xdr:cNvPr id="90" name="楕円 89"/>
        <xdr:cNvSpPr/>
      </xdr:nvSpPr>
      <xdr:spPr>
        <a:xfrm>
          <a:off x="1079500" y="515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128650</xdr:rowOff>
    </xdr:from>
    <xdr:ext cx="469744" cy="259045"/>
    <xdr:sp macro="" textlink="">
      <xdr:nvSpPr>
        <xdr:cNvPr id="91" name="テキスト ボックス 90"/>
        <xdr:cNvSpPr txBox="1"/>
      </xdr:nvSpPr>
      <xdr:spPr>
        <a:xfrm>
          <a:off x="895428" y="492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26886</xdr:rowOff>
    </xdr:from>
    <xdr:to>
      <xdr:col>24</xdr:col>
      <xdr:colOff>62865</xdr:colOff>
      <xdr:row>57</xdr:row>
      <xdr:rowOff>88684</xdr:rowOff>
    </xdr:to>
    <xdr:cxnSp macro="">
      <xdr:nvCxnSpPr>
        <xdr:cNvPr id="116" name="直線コネクタ 115"/>
        <xdr:cNvCxnSpPr/>
      </xdr:nvCxnSpPr>
      <xdr:spPr>
        <a:xfrm flipV="1">
          <a:off x="4633595" y="8599386"/>
          <a:ext cx="1270" cy="126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92511</xdr:rowOff>
    </xdr:from>
    <xdr:ext cx="534377" cy="259045"/>
    <xdr:sp macro="" textlink="">
      <xdr:nvSpPr>
        <xdr:cNvPr id="117" name="総務費最小値テキスト"/>
        <xdr:cNvSpPr txBox="1"/>
      </xdr:nvSpPr>
      <xdr:spPr>
        <a:xfrm>
          <a:off x="4686300" y="98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88684</xdr:rowOff>
    </xdr:from>
    <xdr:to>
      <xdr:col>24</xdr:col>
      <xdr:colOff>152400</xdr:colOff>
      <xdr:row>57</xdr:row>
      <xdr:rowOff>88684</xdr:rowOff>
    </xdr:to>
    <xdr:cxnSp macro="">
      <xdr:nvCxnSpPr>
        <xdr:cNvPr id="118" name="直線コネクタ 117"/>
        <xdr:cNvCxnSpPr/>
      </xdr:nvCxnSpPr>
      <xdr:spPr>
        <a:xfrm>
          <a:off x="4546600" y="986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145013</xdr:rowOff>
    </xdr:from>
    <xdr:ext cx="534377" cy="259045"/>
    <xdr:sp macro="" textlink="">
      <xdr:nvSpPr>
        <xdr:cNvPr id="119" name="総務費最大値テキスト"/>
        <xdr:cNvSpPr txBox="1"/>
      </xdr:nvSpPr>
      <xdr:spPr>
        <a:xfrm>
          <a:off x="4686300" y="837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26886</xdr:rowOff>
    </xdr:from>
    <xdr:to>
      <xdr:col>24</xdr:col>
      <xdr:colOff>152400</xdr:colOff>
      <xdr:row>50</xdr:row>
      <xdr:rowOff>26886</xdr:rowOff>
    </xdr:to>
    <xdr:cxnSp macro="">
      <xdr:nvCxnSpPr>
        <xdr:cNvPr id="120" name="直線コネクタ 119"/>
        <xdr:cNvCxnSpPr/>
      </xdr:nvCxnSpPr>
      <xdr:spPr>
        <a:xfrm>
          <a:off x="4546600" y="85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92723</xdr:rowOff>
    </xdr:from>
    <xdr:to>
      <xdr:col>24</xdr:col>
      <xdr:colOff>63500</xdr:colOff>
      <xdr:row>58</xdr:row>
      <xdr:rowOff>6121</xdr:rowOff>
    </xdr:to>
    <xdr:cxnSp macro="">
      <xdr:nvCxnSpPr>
        <xdr:cNvPr id="121" name="直線コネクタ 120"/>
        <xdr:cNvCxnSpPr/>
      </xdr:nvCxnSpPr>
      <xdr:spPr>
        <a:xfrm flipV="1">
          <a:off x="3797300" y="9693923"/>
          <a:ext cx="838200" cy="25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140352</xdr:rowOff>
    </xdr:from>
    <xdr:ext cx="534377" cy="259045"/>
    <xdr:sp macro="" textlink="">
      <xdr:nvSpPr>
        <xdr:cNvPr id="122" name="総務費平均値テキスト"/>
        <xdr:cNvSpPr txBox="1"/>
      </xdr:nvSpPr>
      <xdr:spPr>
        <a:xfrm>
          <a:off x="4686300" y="922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117475</xdr:rowOff>
    </xdr:from>
    <xdr:to>
      <xdr:col>24</xdr:col>
      <xdr:colOff>114300</xdr:colOff>
      <xdr:row>55</xdr:row>
      <xdr:rowOff>47625</xdr:rowOff>
    </xdr:to>
    <xdr:sp macro="" textlink="">
      <xdr:nvSpPr>
        <xdr:cNvPr id="123" name="フローチャート: 判断 122"/>
        <xdr:cNvSpPr/>
      </xdr:nvSpPr>
      <xdr:spPr>
        <a:xfrm>
          <a:off x="4584700" y="937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6121</xdr:rowOff>
    </xdr:from>
    <xdr:to>
      <xdr:col>19</xdr:col>
      <xdr:colOff>177800</xdr:colOff>
      <xdr:row>58</xdr:row>
      <xdr:rowOff>109410</xdr:rowOff>
    </xdr:to>
    <xdr:cxnSp macro="">
      <xdr:nvCxnSpPr>
        <xdr:cNvPr id="124" name="直線コネクタ 123"/>
        <xdr:cNvCxnSpPr/>
      </xdr:nvCxnSpPr>
      <xdr:spPr>
        <a:xfrm flipV="1">
          <a:off x="2908300" y="9950221"/>
          <a:ext cx="889000" cy="10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143649</xdr:rowOff>
    </xdr:from>
    <xdr:to>
      <xdr:col>20</xdr:col>
      <xdr:colOff>38100</xdr:colOff>
      <xdr:row>55</xdr:row>
      <xdr:rowOff>73799</xdr:rowOff>
    </xdr:to>
    <xdr:sp macro="" textlink="">
      <xdr:nvSpPr>
        <xdr:cNvPr id="125" name="フローチャート: 判断 124"/>
        <xdr:cNvSpPr/>
      </xdr:nvSpPr>
      <xdr:spPr>
        <a:xfrm>
          <a:off x="3746500" y="94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90326</xdr:rowOff>
    </xdr:from>
    <xdr:ext cx="534377" cy="259045"/>
    <xdr:sp macro="" textlink="">
      <xdr:nvSpPr>
        <xdr:cNvPr id="126" name="テキスト ボックス 125"/>
        <xdr:cNvSpPr txBox="1"/>
      </xdr:nvSpPr>
      <xdr:spPr>
        <a:xfrm>
          <a:off x="3530111" y="91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14084</xdr:rowOff>
    </xdr:from>
    <xdr:to>
      <xdr:col>15</xdr:col>
      <xdr:colOff>50800</xdr:colOff>
      <xdr:row>58</xdr:row>
      <xdr:rowOff>109410</xdr:rowOff>
    </xdr:to>
    <xdr:cxnSp macro="">
      <xdr:nvCxnSpPr>
        <xdr:cNvPr id="127" name="直線コネクタ 126"/>
        <xdr:cNvCxnSpPr/>
      </xdr:nvCxnSpPr>
      <xdr:spPr>
        <a:xfrm>
          <a:off x="2019300" y="9958184"/>
          <a:ext cx="8890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60287</xdr:rowOff>
    </xdr:from>
    <xdr:to>
      <xdr:col>15</xdr:col>
      <xdr:colOff>101600</xdr:colOff>
      <xdr:row>55</xdr:row>
      <xdr:rowOff>161887</xdr:rowOff>
    </xdr:to>
    <xdr:sp macro="" textlink="">
      <xdr:nvSpPr>
        <xdr:cNvPr id="128" name="フローチャート: 判断 127"/>
        <xdr:cNvSpPr/>
      </xdr:nvSpPr>
      <xdr:spPr>
        <a:xfrm>
          <a:off x="2857500" y="949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6964</xdr:rowOff>
    </xdr:from>
    <xdr:ext cx="534377" cy="259045"/>
    <xdr:sp macro="" textlink="">
      <xdr:nvSpPr>
        <xdr:cNvPr id="129" name="テキスト ボックス 128"/>
        <xdr:cNvSpPr txBox="1"/>
      </xdr:nvSpPr>
      <xdr:spPr>
        <a:xfrm>
          <a:off x="2641111" y="92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62243</xdr:rowOff>
    </xdr:from>
    <xdr:to>
      <xdr:col>10</xdr:col>
      <xdr:colOff>114300</xdr:colOff>
      <xdr:row>58</xdr:row>
      <xdr:rowOff>14084</xdr:rowOff>
    </xdr:to>
    <xdr:cxnSp macro="">
      <xdr:nvCxnSpPr>
        <xdr:cNvPr id="130" name="直線コネクタ 129"/>
        <xdr:cNvCxnSpPr/>
      </xdr:nvCxnSpPr>
      <xdr:spPr>
        <a:xfrm>
          <a:off x="1130300" y="9834893"/>
          <a:ext cx="889000" cy="12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65278</xdr:rowOff>
    </xdr:from>
    <xdr:to>
      <xdr:col>10</xdr:col>
      <xdr:colOff>165100</xdr:colOff>
      <xdr:row>55</xdr:row>
      <xdr:rowOff>166878</xdr:rowOff>
    </xdr:to>
    <xdr:sp macro="" textlink="">
      <xdr:nvSpPr>
        <xdr:cNvPr id="131" name="フローチャート: 判断 130"/>
        <xdr:cNvSpPr/>
      </xdr:nvSpPr>
      <xdr:spPr>
        <a:xfrm>
          <a:off x="1968500" y="949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11955</xdr:rowOff>
    </xdr:from>
    <xdr:ext cx="534377" cy="259045"/>
    <xdr:sp macro="" textlink="">
      <xdr:nvSpPr>
        <xdr:cNvPr id="132" name="テキスト ボックス 131"/>
        <xdr:cNvSpPr txBox="1"/>
      </xdr:nvSpPr>
      <xdr:spPr>
        <a:xfrm>
          <a:off x="1752111" y="92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68935</xdr:rowOff>
    </xdr:from>
    <xdr:to>
      <xdr:col>6</xdr:col>
      <xdr:colOff>38100</xdr:colOff>
      <xdr:row>54</xdr:row>
      <xdr:rowOff>170535</xdr:rowOff>
    </xdr:to>
    <xdr:sp macro="" textlink="">
      <xdr:nvSpPr>
        <xdr:cNvPr id="133" name="フローチャート: 判断 132"/>
        <xdr:cNvSpPr/>
      </xdr:nvSpPr>
      <xdr:spPr>
        <a:xfrm>
          <a:off x="1079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15612</xdr:rowOff>
    </xdr:from>
    <xdr:ext cx="534377" cy="259045"/>
    <xdr:sp macro="" textlink="">
      <xdr:nvSpPr>
        <xdr:cNvPr id="134" name="テキスト ボックス 133"/>
        <xdr:cNvSpPr txBox="1"/>
      </xdr:nvSpPr>
      <xdr:spPr>
        <a:xfrm>
          <a:off x="863111"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41923</xdr:rowOff>
    </xdr:from>
    <xdr:to>
      <xdr:col>24</xdr:col>
      <xdr:colOff>114300</xdr:colOff>
      <xdr:row>56</xdr:row>
      <xdr:rowOff>143523</xdr:rowOff>
    </xdr:to>
    <xdr:sp macro="" textlink="">
      <xdr:nvSpPr>
        <xdr:cNvPr id="140" name="楕円 139"/>
        <xdr:cNvSpPr/>
      </xdr:nvSpPr>
      <xdr:spPr>
        <a:xfrm>
          <a:off x="4584700" y="96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20350</xdr:rowOff>
    </xdr:from>
    <xdr:ext cx="534377" cy="259045"/>
    <xdr:sp macro="" textlink="">
      <xdr:nvSpPr>
        <xdr:cNvPr id="141" name="総務費該当値テキスト"/>
        <xdr:cNvSpPr txBox="1"/>
      </xdr:nvSpPr>
      <xdr:spPr>
        <a:xfrm>
          <a:off x="4686300" y="96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126771</xdr:rowOff>
    </xdr:from>
    <xdr:to>
      <xdr:col>20</xdr:col>
      <xdr:colOff>38100</xdr:colOff>
      <xdr:row>58</xdr:row>
      <xdr:rowOff>56921</xdr:rowOff>
    </xdr:to>
    <xdr:sp macro="" textlink="">
      <xdr:nvSpPr>
        <xdr:cNvPr id="142" name="楕円 141"/>
        <xdr:cNvSpPr/>
      </xdr:nvSpPr>
      <xdr:spPr>
        <a:xfrm>
          <a:off x="3746500" y="98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48048</xdr:rowOff>
    </xdr:from>
    <xdr:ext cx="534377" cy="259045"/>
    <xdr:sp macro="" textlink="">
      <xdr:nvSpPr>
        <xdr:cNvPr id="143" name="テキスト ボックス 142"/>
        <xdr:cNvSpPr txBox="1"/>
      </xdr:nvSpPr>
      <xdr:spPr>
        <a:xfrm>
          <a:off x="3530111" y="999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58610</xdr:rowOff>
    </xdr:from>
    <xdr:to>
      <xdr:col>15</xdr:col>
      <xdr:colOff>101600</xdr:colOff>
      <xdr:row>58</xdr:row>
      <xdr:rowOff>160210</xdr:rowOff>
    </xdr:to>
    <xdr:sp macro="" textlink="">
      <xdr:nvSpPr>
        <xdr:cNvPr id="144" name="楕円 143"/>
        <xdr:cNvSpPr/>
      </xdr:nvSpPr>
      <xdr:spPr>
        <a:xfrm>
          <a:off x="2857500" y="100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151337</xdr:rowOff>
    </xdr:from>
    <xdr:ext cx="534377" cy="259045"/>
    <xdr:sp macro="" textlink="">
      <xdr:nvSpPr>
        <xdr:cNvPr id="145" name="テキスト ボックス 144"/>
        <xdr:cNvSpPr txBox="1"/>
      </xdr:nvSpPr>
      <xdr:spPr>
        <a:xfrm>
          <a:off x="2641111" y="1009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134734</xdr:rowOff>
    </xdr:from>
    <xdr:to>
      <xdr:col>10</xdr:col>
      <xdr:colOff>165100</xdr:colOff>
      <xdr:row>58</xdr:row>
      <xdr:rowOff>64884</xdr:rowOff>
    </xdr:to>
    <xdr:sp macro="" textlink="">
      <xdr:nvSpPr>
        <xdr:cNvPr id="146" name="楕円 145"/>
        <xdr:cNvSpPr/>
      </xdr:nvSpPr>
      <xdr:spPr>
        <a:xfrm>
          <a:off x="19685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56011</xdr:rowOff>
    </xdr:from>
    <xdr:ext cx="534377" cy="259045"/>
    <xdr:sp macro="" textlink="">
      <xdr:nvSpPr>
        <xdr:cNvPr id="147" name="テキスト ボックス 146"/>
        <xdr:cNvSpPr txBox="1"/>
      </xdr:nvSpPr>
      <xdr:spPr>
        <a:xfrm>
          <a:off x="1752111" y="100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11443</xdr:rowOff>
    </xdr:from>
    <xdr:to>
      <xdr:col>6</xdr:col>
      <xdr:colOff>38100</xdr:colOff>
      <xdr:row>57</xdr:row>
      <xdr:rowOff>113043</xdr:rowOff>
    </xdr:to>
    <xdr:sp macro="" textlink="">
      <xdr:nvSpPr>
        <xdr:cNvPr id="148" name="楕円 147"/>
        <xdr:cNvSpPr/>
      </xdr:nvSpPr>
      <xdr:spPr>
        <a:xfrm>
          <a:off x="1079500" y="97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104170</xdr:rowOff>
    </xdr:from>
    <xdr:ext cx="534377" cy="259045"/>
    <xdr:sp macro="" textlink="">
      <xdr:nvSpPr>
        <xdr:cNvPr id="149" name="テキスト ボックス 148"/>
        <xdr:cNvSpPr txBox="1"/>
      </xdr:nvSpPr>
      <xdr:spPr>
        <a:xfrm>
          <a:off x="863111" y="98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4" name="直線コネクタ 173"/>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5" name="民生費最小値テキスト"/>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6" name="直線コネクタ 175"/>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7" name="民生費最大値テキスト"/>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8" name="直線コネクタ 177"/>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8617</xdr:rowOff>
    </xdr:from>
    <xdr:to>
      <xdr:col>24</xdr:col>
      <xdr:colOff>63500</xdr:colOff>
      <xdr:row>71</xdr:row>
      <xdr:rowOff>81617</xdr:rowOff>
    </xdr:to>
    <xdr:cxnSp macro="">
      <xdr:nvCxnSpPr>
        <xdr:cNvPr id="179" name="直線コネクタ 178"/>
        <xdr:cNvCxnSpPr/>
      </xdr:nvCxnSpPr>
      <xdr:spPr>
        <a:xfrm flipV="1">
          <a:off x="3797300" y="12181567"/>
          <a:ext cx="838200" cy="7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19341</xdr:rowOff>
    </xdr:from>
    <xdr:ext cx="599010" cy="259045"/>
    <xdr:sp macro="" textlink="">
      <xdr:nvSpPr>
        <xdr:cNvPr id="180" name="民生費平均値テキスト"/>
        <xdr:cNvSpPr txBox="1"/>
      </xdr:nvSpPr>
      <xdr:spPr>
        <a:xfrm>
          <a:off x="4686300" y="1304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81" name="フローチャート: 判断 180"/>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143186</xdr:rowOff>
    </xdr:from>
    <xdr:to>
      <xdr:col>19</xdr:col>
      <xdr:colOff>177800</xdr:colOff>
      <xdr:row>71</xdr:row>
      <xdr:rowOff>81617</xdr:rowOff>
    </xdr:to>
    <xdr:cxnSp macro="">
      <xdr:nvCxnSpPr>
        <xdr:cNvPr id="182" name="直線コネクタ 181"/>
        <xdr:cNvCxnSpPr/>
      </xdr:nvCxnSpPr>
      <xdr:spPr>
        <a:xfrm>
          <a:off x="2908300" y="12144686"/>
          <a:ext cx="889000" cy="1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3" name="フローチャート: 判断 182"/>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10177</xdr:rowOff>
    </xdr:from>
    <xdr:ext cx="599010" cy="259045"/>
    <xdr:sp macro="" textlink="">
      <xdr:nvSpPr>
        <xdr:cNvPr id="184" name="テキスト ボックス 183"/>
        <xdr:cNvSpPr txBox="1"/>
      </xdr:nvSpPr>
      <xdr:spPr>
        <a:xfrm>
          <a:off x="3497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143186</xdr:rowOff>
    </xdr:from>
    <xdr:to>
      <xdr:col>15</xdr:col>
      <xdr:colOff>50800</xdr:colOff>
      <xdr:row>71</xdr:row>
      <xdr:rowOff>93732</xdr:rowOff>
    </xdr:to>
    <xdr:cxnSp macro="">
      <xdr:nvCxnSpPr>
        <xdr:cNvPr id="185" name="直線コネクタ 184"/>
        <xdr:cNvCxnSpPr/>
      </xdr:nvCxnSpPr>
      <xdr:spPr>
        <a:xfrm flipV="1">
          <a:off x="2019300" y="12144686"/>
          <a:ext cx="889000" cy="1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6" name="フローチャート: 判断 185"/>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98169</xdr:rowOff>
    </xdr:from>
    <xdr:ext cx="599010" cy="259045"/>
    <xdr:sp macro="" textlink="">
      <xdr:nvSpPr>
        <xdr:cNvPr id="187" name="テキスト ボックス 186"/>
        <xdr:cNvSpPr txBox="1"/>
      </xdr:nvSpPr>
      <xdr:spPr>
        <a:xfrm>
          <a:off x="2608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93732</xdr:rowOff>
    </xdr:from>
    <xdr:to>
      <xdr:col>10</xdr:col>
      <xdr:colOff>114300</xdr:colOff>
      <xdr:row>72</xdr:row>
      <xdr:rowOff>46622</xdr:rowOff>
    </xdr:to>
    <xdr:cxnSp macro="">
      <xdr:nvCxnSpPr>
        <xdr:cNvPr id="188" name="直線コネクタ 187"/>
        <xdr:cNvCxnSpPr/>
      </xdr:nvCxnSpPr>
      <xdr:spPr>
        <a:xfrm flipV="1">
          <a:off x="1130300" y="12266682"/>
          <a:ext cx="889000" cy="12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9" name="フローチャート: 判断 188"/>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159566</xdr:rowOff>
    </xdr:from>
    <xdr:ext cx="599010" cy="259045"/>
    <xdr:sp macro="" textlink="">
      <xdr:nvSpPr>
        <xdr:cNvPr id="190" name="テキスト ボックス 189"/>
        <xdr:cNvSpPr txBox="1"/>
      </xdr:nvSpPr>
      <xdr:spPr>
        <a:xfrm>
          <a:off x="1719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91" name="フローチャート: 判断 190"/>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59878</xdr:rowOff>
    </xdr:from>
    <xdr:ext cx="599010" cy="259045"/>
    <xdr:sp macro="" textlink="">
      <xdr:nvSpPr>
        <xdr:cNvPr id="192" name="テキスト ボックス 191"/>
        <xdr:cNvSpPr txBox="1"/>
      </xdr:nvSpPr>
      <xdr:spPr>
        <a:xfrm>
          <a:off x="830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129267</xdr:rowOff>
    </xdr:from>
    <xdr:to>
      <xdr:col>24</xdr:col>
      <xdr:colOff>114300</xdr:colOff>
      <xdr:row>71</xdr:row>
      <xdr:rowOff>59417</xdr:rowOff>
    </xdr:to>
    <xdr:sp macro="" textlink="">
      <xdr:nvSpPr>
        <xdr:cNvPr id="198" name="楕円 197"/>
        <xdr:cNvSpPr/>
      </xdr:nvSpPr>
      <xdr:spPr>
        <a:xfrm>
          <a:off x="4584700" y="121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82294</xdr:rowOff>
    </xdr:from>
    <xdr:ext cx="599010" cy="259045"/>
    <xdr:sp macro="" textlink="">
      <xdr:nvSpPr>
        <xdr:cNvPr id="199" name="民生費該当値テキスト"/>
        <xdr:cNvSpPr txBox="1"/>
      </xdr:nvSpPr>
      <xdr:spPr>
        <a:xfrm>
          <a:off x="4686300" y="1208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30817</xdr:rowOff>
    </xdr:from>
    <xdr:to>
      <xdr:col>20</xdr:col>
      <xdr:colOff>38100</xdr:colOff>
      <xdr:row>71</xdr:row>
      <xdr:rowOff>132417</xdr:rowOff>
    </xdr:to>
    <xdr:sp macro="" textlink="">
      <xdr:nvSpPr>
        <xdr:cNvPr id="200" name="楕円 199"/>
        <xdr:cNvSpPr/>
      </xdr:nvSpPr>
      <xdr:spPr>
        <a:xfrm>
          <a:off x="3746500" y="122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148944</xdr:rowOff>
    </xdr:from>
    <xdr:ext cx="599010" cy="259045"/>
    <xdr:sp macro="" textlink="">
      <xdr:nvSpPr>
        <xdr:cNvPr id="201" name="テキスト ボックス 200"/>
        <xdr:cNvSpPr txBox="1"/>
      </xdr:nvSpPr>
      <xdr:spPr>
        <a:xfrm>
          <a:off x="3497795" y="1197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92386</xdr:rowOff>
    </xdr:from>
    <xdr:to>
      <xdr:col>15</xdr:col>
      <xdr:colOff>101600</xdr:colOff>
      <xdr:row>71</xdr:row>
      <xdr:rowOff>22536</xdr:rowOff>
    </xdr:to>
    <xdr:sp macro="" textlink="">
      <xdr:nvSpPr>
        <xdr:cNvPr id="202" name="楕円 201"/>
        <xdr:cNvSpPr/>
      </xdr:nvSpPr>
      <xdr:spPr>
        <a:xfrm>
          <a:off x="2857500" y="1209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39063</xdr:rowOff>
    </xdr:from>
    <xdr:ext cx="599010" cy="259045"/>
    <xdr:sp macro="" textlink="">
      <xdr:nvSpPr>
        <xdr:cNvPr id="203" name="テキスト ボックス 202"/>
        <xdr:cNvSpPr txBox="1"/>
      </xdr:nvSpPr>
      <xdr:spPr>
        <a:xfrm>
          <a:off x="2608795" y="1186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42932</xdr:rowOff>
    </xdr:from>
    <xdr:to>
      <xdr:col>10</xdr:col>
      <xdr:colOff>165100</xdr:colOff>
      <xdr:row>71</xdr:row>
      <xdr:rowOff>144532</xdr:rowOff>
    </xdr:to>
    <xdr:sp macro="" textlink="">
      <xdr:nvSpPr>
        <xdr:cNvPr id="204" name="楕円 203"/>
        <xdr:cNvSpPr/>
      </xdr:nvSpPr>
      <xdr:spPr>
        <a:xfrm>
          <a:off x="1968500" y="122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161059</xdr:rowOff>
    </xdr:from>
    <xdr:ext cx="599010" cy="259045"/>
    <xdr:sp macro="" textlink="">
      <xdr:nvSpPr>
        <xdr:cNvPr id="205" name="テキスト ボックス 204"/>
        <xdr:cNvSpPr txBox="1"/>
      </xdr:nvSpPr>
      <xdr:spPr>
        <a:xfrm>
          <a:off x="1719795" y="1199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167272</xdr:rowOff>
    </xdr:from>
    <xdr:to>
      <xdr:col>6</xdr:col>
      <xdr:colOff>38100</xdr:colOff>
      <xdr:row>72</xdr:row>
      <xdr:rowOff>97422</xdr:rowOff>
    </xdr:to>
    <xdr:sp macro="" textlink="">
      <xdr:nvSpPr>
        <xdr:cNvPr id="206" name="楕円 205"/>
        <xdr:cNvSpPr/>
      </xdr:nvSpPr>
      <xdr:spPr>
        <a:xfrm>
          <a:off x="1079500" y="1234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113949</xdr:rowOff>
    </xdr:from>
    <xdr:ext cx="599010" cy="259045"/>
    <xdr:sp macro="" textlink="">
      <xdr:nvSpPr>
        <xdr:cNvPr id="207" name="テキスト ボックス 206"/>
        <xdr:cNvSpPr txBox="1"/>
      </xdr:nvSpPr>
      <xdr:spPr>
        <a:xfrm>
          <a:off x="830795" y="1211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30" name="直線コネクタ 229"/>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31" name="衛生費最小値テキスト"/>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2" name="直線コネクタ 231"/>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3" name="衛生費最大値テキスト"/>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4" name="直線コネクタ 233"/>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140272</xdr:rowOff>
    </xdr:from>
    <xdr:to>
      <xdr:col>24</xdr:col>
      <xdr:colOff>63500</xdr:colOff>
      <xdr:row>97</xdr:row>
      <xdr:rowOff>15112</xdr:rowOff>
    </xdr:to>
    <xdr:cxnSp macro="">
      <xdr:nvCxnSpPr>
        <xdr:cNvPr id="235" name="直線コネクタ 234"/>
        <xdr:cNvCxnSpPr/>
      </xdr:nvCxnSpPr>
      <xdr:spPr>
        <a:xfrm>
          <a:off x="3797300" y="16599472"/>
          <a:ext cx="838200" cy="4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6" name="衛生費平均値テキスト"/>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7" name="フローチャート: 判断 236"/>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140272</xdr:rowOff>
    </xdr:from>
    <xdr:to>
      <xdr:col>19</xdr:col>
      <xdr:colOff>177800</xdr:colOff>
      <xdr:row>96</xdr:row>
      <xdr:rowOff>141094</xdr:rowOff>
    </xdr:to>
    <xdr:cxnSp macro="">
      <xdr:nvCxnSpPr>
        <xdr:cNvPr id="238" name="直線コネクタ 237"/>
        <xdr:cNvCxnSpPr/>
      </xdr:nvCxnSpPr>
      <xdr:spPr>
        <a:xfrm flipV="1">
          <a:off x="2908300" y="16599472"/>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9" name="フローチャート: 判断 238"/>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70710</xdr:rowOff>
    </xdr:from>
    <xdr:ext cx="534377" cy="259045"/>
    <xdr:sp macro="" textlink="">
      <xdr:nvSpPr>
        <xdr:cNvPr id="240" name="テキスト ボックス 239"/>
        <xdr:cNvSpPr txBox="1"/>
      </xdr:nvSpPr>
      <xdr:spPr>
        <a:xfrm>
          <a:off x="3530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119103</xdr:rowOff>
    </xdr:from>
    <xdr:to>
      <xdr:col>15</xdr:col>
      <xdr:colOff>50800</xdr:colOff>
      <xdr:row>96</xdr:row>
      <xdr:rowOff>141094</xdr:rowOff>
    </xdr:to>
    <xdr:cxnSp macro="">
      <xdr:nvCxnSpPr>
        <xdr:cNvPr id="241" name="直線コネクタ 240"/>
        <xdr:cNvCxnSpPr/>
      </xdr:nvCxnSpPr>
      <xdr:spPr>
        <a:xfrm>
          <a:off x="2019300" y="16578303"/>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2" name="フローチャート: 判断 241"/>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87033</xdr:rowOff>
    </xdr:from>
    <xdr:ext cx="534377" cy="259045"/>
    <xdr:sp macro="" textlink="">
      <xdr:nvSpPr>
        <xdr:cNvPr id="243" name="テキスト ボックス 242"/>
        <xdr:cNvSpPr txBox="1"/>
      </xdr:nvSpPr>
      <xdr:spPr>
        <a:xfrm>
          <a:off x="2641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119103</xdr:rowOff>
    </xdr:from>
    <xdr:to>
      <xdr:col>10</xdr:col>
      <xdr:colOff>114300</xdr:colOff>
      <xdr:row>96</xdr:row>
      <xdr:rowOff>141438</xdr:rowOff>
    </xdr:to>
    <xdr:cxnSp macro="">
      <xdr:nvCxnSpPr>
        <xdr:cNvPr id="244" name="直線コネクタ 243"/>
        <xdr:cNvCxnSpPr/>
      </xdr:nvCxnSpPr>
      <xdr:spPr>
        <a:xfrm flipV="1">
          <a:off x="1130300" y="16578303"/>
          <a:ext cx="889000" cy="2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5" name="フローチャート: 判断 244"/>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73362</xdr:rowOff>
    </xdr:from>
    <xdr:ext cx="534377" cy="259045"/>
    <xdr:sp macro="" textlink="">
      <xdr:nvSpPr>
        <xdr:cNvPr id="246" name="テキスト ボックス 245"/>
        <xdr:cNvSpPr txBox="1"/>
      </xdr:nvSpPr>
      <xdr:spPr>
        <a:xfrm>
          <a:off x="1752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7" name="フローチャート: 判断 246"/>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104909</xdr:rowOff>
    </xdr:from>
    <xdr:ext cx="534377" cy="259045"/>
    <xdr:sp macro="" textlink="">
      <xdr:nvSpPr>
        <xdr:cNvPr id="248" name="テキスト ボックス 247"/>
        <xdr:cNvSpPr txBox="1"/>
      </xdr:nvSpPr>
      <xdr:spPr>
        <a:xfrm>
          <a:off x="863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135762</xdr:rowOff>
    </xdr:from>
    <xdr:to>
      <xdr:col>24</xdr:col>
      <xdr:colOff>114300</xdr:colOff>
      <xdr:row>97</xdr:row>
      <xdr:rowOff>65912</xdr:rowOff>
    </xdr:to>
    <xdr:sp macro="" textlink="">
      <xdr:nvSpPr>
        <xdr:cNvPr id="254" name="楕円 253"/>
        <xdr:cNvSpPr/>
      </xdr:nvSpPr>
      <xdr:spPr>
        <a:xfrm>
          <a:off x="4584700" y="165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114189</xdr:rowOff>
    </xdr:from>
    <xdr:ext cx="534377" cy="259045"/>
    <xdr:sp macro="" textlink="">
      <xdr:nvSpPr>
        <xdr:cNvPr id="255" name="衛生費該当値テキスト"/>
        <xdr:cNvSpPr txBox="1"/>
      </xdr:nvSpPr>
      <xdr:spPr>
        <a:xfrm>
          <a:off x="4686300" y="165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89472</xdr:rowOff>
    </xdr:from>
    <xdr:to>
      <xdr:col>20</xdr:col>
      <xdr:colOff>38100</xdr:colOff>
      <xdr:row>97</xdr:row>
      <xdr:rowOff>19622</xdr:rowOff>
    </xdr:to>
    <xdr:sp macro="" textlink="">
      <xdr:nvSpPr>
        <xdr:cNvPr id="256" name="楕円 255"/>
        <xdr:cNvSpPr/>
      </xdr:nvSpPr>
      <xdr:spPr>
        <a:xfrm>
          <a:off x="3746500" y="165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36149</xdr:rowOff>
    </xdr:from>
    <xdr:ext cx="534377" cy="259045"/>
    <xdr:sp macro="" textlink="">
      <xdr:nvSpPr>
        <xdr:cNvPr id="257" name="テキスト ボックス 256"/>
        <xdr:cNvSpPr txBox="1"/>
      </xdr:nvSpPr>
      <xdr:spPr>
        <a:xfrm>
          <a:off x="3530111" y="163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90294</xdr:rowOff>
    </xdr:from>
    <xdr:to>
      <xdr:col>15</xdr:col>
      <xdr:colOff>101600</xdr:colOff>
      <xdr:row>97</xdr:row>
      <xdr:rowOff>20444</xdr:rowOff>
    </xdr:to>
    <xdr:sp macro="" textlink="">
      <xdr:nvSpPr>
        <xdr:cNvPr id="258" name="楕円 257"/>
        <xdr:cNvSpPr/>
      </xdr:nvSpPr>
      <xdr:spPr>
        <a:xfrm>
          <a:off x="2857500" y="165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36971</xdr:rowOff>
    </xdr:from>
    <xdr:ext cx="534377" cy="259045"/>
    <xdr:sp macro="" textlink="">
      <xdr:nvSpPr>
        <xdr:cNvPr id="259" name="テキスト ボックス 258"/>
        <xdr:cNvSpPr txBox="1"/>
      </xdr:nvSpPr>
      <xdr:spPr>
        <a:xfrm>
          <a:off x="2641111" y="163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68303</xdr:rowOff>
    </xdr:from>
    <xdr:to>
      <xdr:col>10</xdr:col>
      <xdr:colOff>165100</xdr:colOff>
      <xdr:row>96</xdr:row>
      <xdr:rowOff>169903</xdr:rowOff>
    </xdr:to>
    <xdr:sp macro="" textlink="">
      <xdr:nvSpPr>
        <xdr:cNvPr id="260" name="楕円 259"/>
        <xdr:cNvSpPr/>
      </xdr:nvSpPr>
      <xdr:spPr>
        <a:xfrm>
          <a:off x="1968500" y="165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14980</xdr:rowOff>
    </xdr:from>
    <xdr:ext cx="534377" cy="259045"/>
    <xdr:sp macro="" textlink="">
      <xdr:nvSpPr>
        <xdr:cNvPr id="261" name="テキスト ボックス 260"/>
        <xdr:cNvSpPr txBox="1"/>
      </xdr:nvSpPr>
      <xdr:spPr>
        <a:xfrm>
          <a:off x="1752111" y="1630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90638</xdr:rowOff>
    </xdr:from>
    <xdr:to>
      <xdr:col>6</xdr:col>
      <xdr:colOff>38100</xdr:colOff>
      <xdr:row>97</xdr:row>
      <xdr:rowOff>20788</xdr:rowOff>
    </xdr:to>
    <xdr:sp macro="" textlink="">
      <xdr:nvSpPr>
        <xdr:cNvPr id="262" name="楕円 261"/>
        <xdr:cNvSpPr/>
      </xdr:nvSpPr>
      <xdr:spPr>
        <a:xfrm>
          <a:off x="1079500" y="165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37315</xdr:rowOff>
    </xdr:from>
    <xdr:ext cx="534377" cy="259045"/>
    <xdr:sp macro="" textlink="">
      <xdr:nvSpPr>
        <xdr:cNvPr id="263" name="テキスト ボックス 262"/>
        <xdr:cNvSpPr txBox="1"/>
      </xdr:nvSpPr>
      <xdr:spPr>
        <a:xfrm>
          <a:off x="863111" y="163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7" name="直線コネクタ 286"/>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8" name="労働費最小値テキスト"/>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9" name="直線コネクタ 288"/>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90" name="労働費最大値テキスト"/>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91" name="直線コネクタ 290"/>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134747</xdr:rowOff>
    </xdr:from>
    <xdr:to>
      <xdr:col>55</xdr:col>
      <xdr:colOff>0</xdr:colOff>
      <xdr:row>38</xdr:row>
      <xdr:rowOff>139319</xdr:rowOff>
    </xdr:to>
    <xdr:cxnSp macro="">
      <xdr:nvCxnSpPr>
        <xdr:cNvPr id="292" name="直線コネクタ 291"/>
        <xdr:cNvCxnSpPr/>
      </xdr:nvCxnSpPr>
      <xdr:spPr>
        <a:xfrm>
          <a:off x="9639300" y="664984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52341</xdr:rowOff>
    </xdr:from>
    <xdr:ext cx="378565" cy="259045"/>
    <xdr:sp macro="" textlink="">
      <xdr:nvSpPr>
        <xdr:cNvPr id="293" name="労働費平均値テキスト"/>
        <xdr:cNvSpPr txBox="1"/>
      </xdr:nvSpPr>
      <xdr:spPr>
        <a:xfrm>
          <a:off x="10528300" y="6224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4" name="フローチャート: 判断 293"/>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132461</xdr:rowOff>
    </xdr:from>
    <xdr:to>
      <xdr:col>50</xdr:col>
      <xdr:colOff>114300</xdr:colOff>
      <xdr:row>38</xdr:row>
      <xdr:rowOff>134747</xdr:rowOff>
    </xdr:to>
    <xdr:cxnSp macro="">
      <xdr:nvCxnSpPr>
        <xdr:cNvPr id="295" name="直線コネクタ 294"/>
        <xdr:cNvCxnSpPr/>
      </xdr:nvCxnSpPr>
      <xdr:spPr>
        <a:xfrm>
          <a:off x="8750300" y="664756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6" name="フローチャート: 判断 295"/>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297" name="テキスト ボックス 296"/>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126746</xdr:rowOff>
    </xdr:from>
    <xdr:to>
      <xdr:col>45</xdr:col>
      <xdr:colOff>177800</xdr:colOff>
      <xdr:row>38</xdr:row>
      <xdr:rowOff>132461</xdr:rowOff>
    </xdr:to>
    <xdr:cxnSp macro="">
      <xdr:nvCxnSpPr>
        <xdr:cNvPr id="298" name="直線コネクタ 297"/>
        <xdr:cNvCxnSpPr/>
      </xdr:nvCxnSpPr>
      <xdr:spPr>
        <a:xfrm>
          <a:off x="7861300" y="664184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9" name="フローチャート: 判断 298"/>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300" name="テキスト ボックス 299"/>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119507</xdr:rowOff>
    </xdr:from>
    <xdr:to>
      <xdr:col>41</xdr:col>
      <xdr:colOff>50800</xdr:colOff>
      <xdr:row>38</xdr:row>
      <xdr:rowOff>126746</xdr:rowOff>
    </xdr:to>
    <xdr:cxnSp macro="">
      <xdr:nvCxnSpPr>
        <xdr:cNvPr id="301" name="直線コネクタ 300"/>
        <xdr:cNvCxnSpPr/>
      </xdr:nvCxnSpPr>
      <xdr:spPr>
        <a:xfrm>
          <a:off x="6972300" y="663460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2" name="フローチャート: 判断 301"/>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3" name="テキスト ボックス 302"/>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4" name="フローチャート: 判断 303"/>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5" name="テキスト ボックス 304"/>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88519</xdr:rowOff>
    </xdr:from>
    <xdr:to>
      <xdr:col>55</xdr:col>
      <xdr:colOff>50800</xdr:colOff>
      <xdr:row>39</xdr:row>
      <xdr:rowOff>18669</xdr:rowOff>
    </xdr:to>
    <xdr:sp macro="" textlink="">
      <xdr:nvSpPr>
        <xdr:cNvPr id="311" name="楕円 310"/>
        <xdr:cNvSpPr/>
      </xdr:nvSpPr>
      <xdr:spPr>
        <a:xfrm>
          <a:off x="10426700" y="66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3446</xdr:rowOff>
    </xdr:from>
    <xdr:ext cx="378565" cy="259045"/>
    <xdr:sp macro="" textlink="">
      <xdr:nvSpPr>
        <xdr:cNvPr id="312" name="労働費該当値テキスト"/>
        <xdr:cNvSpPr txBox="1"/>
      </xdr:nvSpPr>
      <xdr:spPr>
        <a:xfrm>
          <a:off x="10528300" y="651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83947</xdr:rowOff>
    </xdr:from>
    <xdr:to>
      <xdr:col>50</xdr:col>
      <xdr:colOff>165100</xdr:colOff>
      <xdr:row>39</xdr:row>
      <xdr:rowOff>14097</xdr:rowOff>
    </xdr:to>
    <xdr:sp macro="" textlink="">
      <xdr:nvSpPr>
        <xdr:cNvPr id="313" name="楕円 312"/>
        <xdr:cNvSpPr/>
      </xdr:nvSpPr>
      <xdr:spPr>
        <a:xfrm>
          <a:off x="9588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5224</xdr:rowOff>
    </xdr:from>
    <xdr:ext cx="378565" cy="259045"/>
    <xdr:sp macro="" textlink="">
      <xdr:nvSpPr>
        <xdr:cNvPr id="314" name="テキスト ボックス 313"/>
        <xdr:cNvSpPr txBox="1"/>
      </xdr:nvSpPr>
      <xdr:spPr>
        <a:xfrm>
          <a:off x="9450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81661</xdr:rowOff>
    </xdr:from>
    <xdr:to>
      <xdr:col>46</xdr:col>
      <xdr:colOff>38100</xdr:colOff>
      <xdr:row>39</xdr:row>
      <xdr:rowOff>11811</xdr:rowOff>
    </xdr:to>
    <xdr:sp macro="" textlink="">
      <xdr:nvSpPr>
        <xdr:cNvPr id="315" name="楕円 314"/>
        <xdr:cNvSpPr/>
      </xdr:nvSpPr>
      <xdr:spPr>
        <a:xfrm>
          <a:off x="86995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2938</xdr:rowOff>
    </xdr:from>
    <xdr:ext cx="378565" cy="259045"/>
    <xdr:sp macro="" textlink="">
      <xdr:nvSpPr>
        <xdr:cNvPr id="316" name="テキスト ボックス 315"/>
        <xdr:cNvSpPr txBox="1"/>
      </xdr:nvSpPr>
      <xdr:spPr>
        <a:xfrm>
          <a:off x="8561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75946</xdr:rowOff>
    </xdr:from>
    <xdr:to>
      <xdr:col>41</xdr:col>
      <xdr:colOff>101600</xdr:colOff>
      <xdr:row>39</xdr:row>
      <xdr:rowOff>6096</xdr:rowOff>
    </xdr:to>
    <xdr:sp macro="" textlink="">
      <xdr:nvSpPr>
        <xdr:cNvPr id="317" name="楕円 316"/>
        <xdr:cNvSpPr/>
      </xdr:nvSpPr>
      <xdr:spPr>
        <a:xfrm>
          <a:off x="7810500" y="65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168673</xdr:rowOff>
    </xdr:from>
    <xdr:ext cx="378565" cy="259045"/>
    <xdr:sp macro="" textlink="">
      <xdr:nvSpPr>
        <xdr:cNvPr id="318" name="テキスト ボックス 317"/>
        <xdr:cNvSpPr txBox="1"/>
      </xdr:nvSpPr>
      <xdr:spPr>
        <a:xfrm>
          <a:off x="7672017" y="668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68707</xdr:rowOff>
    </xdr:from>
    <xdr:to>
      <xdr:col>36</xdr:col>
      <xdr:colOff>165100</xdr:colOff>
      <xdr:row>38</xdr:row>
      <xdr:rowOff>170307</xdr:rowOff>
    </xdr:to>
    <xdr:sp macro="" textlink="">
      <xdr:nvSpPr>
        <xdr:cNvPr id="319" name="楕円 318"/>
        <xdr:cNvSpPr/>
      </xdr:nvSpPr>
      <xdr:spPr>
        <a:xfrm>
          <a:off x="6921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161434</xdr:rowOff>
    </xdr:from>
    <xdr:ext cx="378565" cy="259045"/>
    <xdr:sp macro="" textlink="">
      <xdr:nvSpPr>
        <xdr:cNvPr id="320" name="テキスト ボックス 319"/>
        <xdr:cNvSpPr txBox="1"/>
      </xdr:nvSpPr>
      <xdr:spPr>
        <a:xfrm>
          <a:off x="6783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2" name="直線コネクタ 341"/>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3" name="農林水産業費最小値テキスト"/>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4" name="直線コネクタ 343"/>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5" name="農林水産業費最大値テキスト"/>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6" name="直線コネクタ 345"/>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87350</xdr:rowOff>
    </xdr:from>
    <xdr:to>
      <xdr:col>55</xdr:col>
      <xdr:colOff>0</xdr:colOff>
      <xdr:row>58</xdr:row>
      <xdr:rowOff>17307</xdr:rowOff>
    </xdr:to>
    <xdr:cxnSp macro="">
      <xdr:nvCxnSpPr>
        <xdr:cNvPr id="347" name="直線コネクタ 346"/>
        <xdr:cNvCxnSpPr/>
      </xdr:nvCxnSpPr>
      <xdr:spPr>
        <a:xfrm flipV="1">
          <a:off x="9639300" y="9860000"/>
          <a:ext cx="838200" cy="10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55313</xdr:rowOff>
    </xdr:from>
    <xdr:ext cx="469744" cy="259045"/>
    <xdr:sp macro="" textlink="">
      <xdr:nvSpPr>
        <xdr:cNvPr id="348" name="農林水産業費平均値テキスト"/>
        <xdr:cNvSpPr txBox="1"/>
      </xdr:nvSpPr>
      <xdr:spPr>
        <a:xfrm>
          <a:off x="10528300" y="965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9" name="フローチャート: 判断 348"/>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17307</xdr:rowOff>
    </xdr:from>
    <xdr:to>
      <xdr:col>50</xdr:col>
      <xdr:colOff>114300</xdr:colOff>
      <xdr:row>58</xdr:row>
      <xdr:rowOff>37104</xdr:rowOff>
    </xdr:to>
    <xdr:cxnSp macro="">
      <xdr:nvCxnSpPr>
        <xdr:cNvPr id="350" name="直線コネクタ 349"/>
        <xdr:cNvCxnSpPr/>
      </xdr:nvCxnSpPr>
      <xdr:spPr>
        <a:xfrm flipV="1">
          <a:off x="8750300" y="9961407"/>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51" name="フローチャート: 判断 350"/>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141602</xdr:rowOff>
    </xdr:from>
    <xdr:ext cx="469744" cy="259045"/>
    <xdr:sp macro="" textlink="">
      <xdr:nvSpPr>
        <xdr:cNvPr id="352" name="テキスト ボックス 351"/>
        <xdr:cNvSpPr txBox="1"/>
      </xdr:nvSpPr>
      <xdr:spPr>
        <a:xfrm>
          <a:off x="9404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xdr:rowOff>
    </xdr:from>
    <xdr:to>
      <xdr:col>45</xdr:col>
      <xdr:colOff>177800</xdr:colOff>
      <xdr:row>58</xdr:row>
      <xdr:rowOff>37104</xdr:rowOff>
    </xdr:to>
    <xdr:cxnSp macro="">
      <xdr:nvCxnSpPr>
        <xdr:cNvPr id="353" name="直線コネクタ 352"/>
        <xdr:cNvCxnSpPr/>
      </xdr:nvCxnSpPr>
      <xdr:spPr>
        <a:xfrm>
          <a:off x="7861300" y="9958070"/>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4" name="フローチャート: 判断 353"/>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148962</xdr:rowOff>
    </xdr:from>
    <xdr:ext cx="469744" cy="259045"/>
    <xdr:sp macro="" textlink="">
      <xdr:nvSpPr>
        <xdr:cNvPr id="355" name="テキスト ボックス 354"/>
        <xdr:cNvSpPr txBox="1"/>
      </xdr:nvSpPr>
      <xdr:spPr>
        <a:xfrm>
          <a:off x="8515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xdr:rowOff>
    </xdr:from>
    <xdr:to>
      <xdr:col>41</xdr:col>
      <xdr:colOff>50800</xdr:colOff>
      <xdr:row>58</xdr:row>
      <xdr:rowOff>48077</xdr:rowOff>
    </xdr:to>
    <xdr:cxnSp macro="">
      <xdr:nvCxnSpPr>
        <xdr:cNvPr id="356" name="直線コネクタ 355"/>
        <xdr:cNvCxnSpPr/>
      </xdr:nvCxnSpPr>
      <xdr:spPr>
        <a:xfrm flipV="1">
          <a:off x="6972300" y="9958070"/>
          <a:ext cx="8890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7" name="フローチャート: 判断 356"/>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8" name="テキスト ボックス 357"/>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9" name="フローチャート: 判断 358"/>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106489</xdr:rowOff>
    </xdr:from>
    <xdr:ext cx="469744" cy="259045"/>
    <xdr:sp macro="" textlink="">
      <xdr:nvSpPr>
        <xdr:cNvPr id="360" name="テキスト ボックス 359"/>
        <xdr:cNvSpPr txBox="1"/>
      </xdr:nvSpPr>
      <xdr:spPr>
        <a:xfrm>
          <a:off x="6737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36550</xdr:rowOff>
    </xdr:from>
    <xdr:to>
      <xdr:col>55</xdr:col>
      <xdr:colOff>50800</xdr:colOff>
      <xdr:row>57</xdr:row>
      <xdr:rowOff>138150</xdr:rowOff>
    </xdr:to>
    <xdr:sp macro="" textlink="">
      <xdr:nvSpPr>
        <xdr:cNvPr id="366" name="楕円 365"/>
        <xdr:cNvSpPr/>
      </xdr:nvSpPr>
      <xdr:spPr>
        <a:xfrm>
          <a:off x="10426700" y="98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14977</xdr:rowOff>
    </xdr:from>
    <xdr:ext cx="469744" cy="259045"/>
    <xdr:sp macro="" textlink="">
      <xdr:nvSpPr>
        <xdr:cNvPr id="367" name="農林水産業費該当値テキスト"/>
        <xdr:cNvSpPr txBox="1"/>
      </xdr:nvSpPr>
      <xdr:spPr>
        <a:xfrm>
          <a:off x="10528300" y="97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137957</xdr:rowOff>
    </xdr:from>
    <xdr:to>
      <xdr:col>50</xdr:col>
      <xdr:colOff>165100</xdr:colOff>
      <xdr:row>58</xdr:row>
      <xdr:rowOff>68107</xdr:rowOff>
    </xdr:to>
    <xdr:sp macro="" textlink="">
      <xdr:nvSpPr>
        <xdr:cNvPr id="368" name="楕円 367"/>
        <xdr:cNvSpPr/>
      </xdr:nvSpPr>
      <xdr:spPr>
        <a:xfrm>
          <a:off x="9588500" y="991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59234</xdr:rowOff>
    </xdr:from>
    <xdr:ext cx="469744" cy="259045"/>
    <xdr:sp macro="" textlink="">
      <xdr:nvSpPr>
        <xdr:cNvPr id="369" name="テキスト ボックス 368"/>
        <xdr:cNvSpPr txBox="1"/>
      </xdr:nvSpPr>
      <xdr:spPr>
        <a:xfrm>
          <a:off x="9404428" y="10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157754</xdr:rowOff>
    </xdr:from>
    <xdr:to>
      <xdr:col>46</xdr:col>
      <xdr:colOff>38100</xdr:colOff>
      <xdr:row>58</xdr:row>
      <xdr:rowOff>87904</xdr:rowOff>
    </xdr:to>
    <xdr:sp macro="" textlink="">
      <xdr:nvSpPr>
        <xdr:cNvPr id="370" name="楕円 369"/>
        <xdr:cNvSpPr/>
      </xdr:nvSpPr>
      <xdr:spPr>
        <a:xfrm>
          <a:off x="8699500" y="99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79031</xdr:rowOff>
    </xdr:from>
    <xdr:ext cx="469744" cy="259045"/>
    <xdr:sp macro="" textlink="">
      <xdr:nvSpPr>
        <xdr:cNvPr id="371" name="テキスト ボックス 370"/>
        <xdr:cNvSpPr txBox="1"/>
      </xdr:nvSpPr>
      <xdr:spPr>
        <a:xfrm>
          <a:off x="8515428" y="1002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134620</xdr:rowOff>
    </xdr:from>
    <xdr:to>
      <xdr:col>41</xdr:col>
      <xdr:colOff>101600</xdr:colOff>
      <xdr:row>58</xdr:row>
      <xdr:rowOff>64770</xdr:rowOff>
    </xdr:to>
    <xdr:sp macro="" textlink="">
      <xdr:nvSpPr>
        <xdr:cNvPr id="372" name="楕円 371"/>
        <xdr:cNvSpPr/>
      </xdr:nvSpPr>
      <xdr:spPr>
        <a:xfrm>
          <a:off x="7810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55897</xdr:rowOff>
    </xdr:from>
    <xdr:ext cx="469744" cy="259045"/>
    <xdr:sp macro="" textlink="">
      <xdr:nvSpPr>
        <xdr:cNvPr id="373" name="テキスト ボックス 372"/>
        <xdr:cNvSpPr txBox="1"/>
      </xdr:nvSpPr>
      <xdr:spPr>
        <a:xfrm>
          <a:off x="7626428"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168727</xdr:rowOff>
    </xdr:from>
    <xdr:to>
      <xdr:col>36</xdr:col>
      <xdr:colOff>165100</xdr:colOff>
      <xdr:row>58</xdr:row>
      <xdr:rowOff>98877</xdr:rowOff>
    </xdr:to>
    <xdr:sp macro="" textlink="">
      <xdr:nvSpPr>
        <xdr:cNvPr id="374" name="楕円 373"/>
        <xdr:cNvSpPr/>
      </xdr:nvSpPr>
      <xdr:spPr>
        <a:xfrm>
          <a:off x="6921500" y="99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90004</xdr:rowOff>
    </xdr:from>
    <xdr:ext cx="469744" cy="259045"/>
    <xdr:sp macro="" textlink="">
      <xdr:nvSpPr>
        <xdr:cNvPr id="375" name="テキスト ボックス 374"/>
        <xdr:cNvSpPr txBox="1"/>
      </xdr:nvSpPr>
      <xdr:spPr>
        <a:xfrm>
          <a:off x="6737428" y="1003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7" name="直線コネクタ 396"/>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8" name="商工費最小値テキスト"/>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9" name="直線コネクタ 398"/>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400" name="商工費最大値テキスト"/>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401" name="直線コネクタ 400"/>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167269</xdr:rowOff>
    </xdr:from>
    <xdr:to>
      <xdr:col>55</xdr:col>
      <xdr:colOff>0</xdr:colOff>
      <xdr:row>77</xdr:row>
      <xdr:rowOff>137688</xdr:rowOff>
    </xdr:to>
    <xdr:cxnSp macro="">
      <xdr:nvCxnSpPr>
        <xdr:cNvPr id="402" name="直線コネクタ 401"/>
        <xdr:cNvCxnSpPr/>
      </xdr:nvCxnSpPr>
      <xdr:spPr>
        <a:xfrm flipV="1">
          <a:off x="9639300" y="13197469"/>
          <a:ext cx="838200" cy="14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3" name="商工費平均値テキスト"/>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4" name="フローチャート: 判断 403"/>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137688</xdr:rowOff>
    </xdr:from>
    <xdr:to>
      <xdr:col>50</xdr:col>
      <xdr:colOff>114300</xdr:colOff>
      <xdr:row>78</xdr:row>
      <xdr:rowOff>22520</xdr:rowOff>
    </xdr:to>
    <xdr:cxnSp macro="">
      <xdr:nvCxnSpPr>
        <xdr:cNvPr id="405" name="直線コネクタ 404"/>
        <xdr:cNvCxnSpPr/>
      </xdr:nvCxnSpPr>
      <xdr:spPr>
        <a:xfrm flipV="1">
          <a:off x="8750300" y="13339338"/>
          <a:ext cx="8890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6" name="フローチャート: 判断 405"/>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7" name="テキスト ボックス 406"/>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10266</xdr:rowOff>
    </xdr:from>
    <xdr:to>
      <xdr:col>45</xdr:col>
      <xdr:colOff>177800</xdr:colOff>
      <xdr:row>78</xdr:row>
      <xdr:rowOff>22520</xdr:rowOff>
    </xdr:to>
    <xdr:cxnSp macro="">
      <xdr:nvCxnSpPr>
        <xdr:cNvPr id="408" name="直線コネクタ 407"/>
        <xdr:cNvCxnSpPr/>
      </xdr:nvCxnSpPr>
      <xdr:spPr>
        <a:xfrm>
          <a:off x="7861300" y="13383366"/>
          <a:ext cx="8890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9" name="フローチャート: 判断 408"/>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10" name="テキスト ボックス 409"/>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113412</xdr:rowOff>
    </xdr:from>
    <xdr:to>
      <xdr:col>41</xdr:col>
      <xdr:colOff>50800</xdr:colOff>
      <xdr:row>78</xdr:row>
      <xdr:rowOff>10266</xdr:rowOff>
    </xdr:to>
    <xdr:cxnSp macro="">
      <xdr:nvCxnSpPr>
        <xdr:cNvPr id="411" name="直線コネクタ 410"/>
        <xdr:cNvCxnSpPr/>
      </xdr:nvCxnSpPr>
      <xdr:spPr>
        <a:xfrm>
          <a:off x="6972300" y="13315062"/>
          <a:ext cx="889000" cy="6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2" name="フローチャート: 判断 411"/>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3" name="テキスト ボックス 412"/>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4" name="フローチャート: 判断 413"/>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5" name="テキスト ボックス 414"/>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116469</xdr:rowOff>
    </xdr:from>
    <xdr:to>
      <xdr:col>55</xdr:col>
      <xdr:colOff>50800</xdr:colOff>
      <xdr:row>77</xdr:row>
      <xdr:rowOff>46619</xdr:rowOff>
    </xdr:to>
    <xdr:sp macro="" textlink="">
      <xdr:nvSpPr>
        <xdr:cNvPr id="421" name="楕円 420"/>
        <xdr:cNvSpPr/>
      </xdr:nvSpPr>
      <xdr:spPr>
        <a:xfrm>
          <a:off x="10426700" y="1314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94896</xdr:rowOff>
    </xdr:from>
    <xdr:ext cx="469744" cy="259045"/>
    <xdr:sp macro="" textlink="">
      <xdr:nvSpPr>
        <xdr:cNvPr id="422" name="商工費該当値テキスト"/>
        <xdr:cNvSpPr txBox="1"/>
      </xdr:nvSpPr>
      <xdr:spPr>
        <a:xfrm>
          <a:off x="10528300" y="1312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86888</xdr:rowOff>
    </xdr:from>
    <xdr:to>
      <xdr:col>50</xdr:col>
      <xdr:colOff>165100</xdr:colOff>
      <xdr:row>78</xdr:row>
      <xdr:rowOff>17038</xdr:rowOff>
    </xdr:to>
    <xdr:sp macro="" textlink="">
      <xdr:nvSpPr>
        <xdr:cNvPr id="423" name="楕円 422"/>
        <xdr:cNvSpPr/>
      </xdr:nvSpPr>
      <xdr:spPr>
        <a:xfrm>
          <a:off x="9588500" y="132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8165</xdr:rowOff>
    </xdr:from>
    <xdr:ext cx="469744" cy="259045"/>
    <xdr:sp macro="" textlink="">
      <xdr:nvSpPr>
        <xdr:cNvPr id="424" name="テキスト ボックス 423"/>
        <xdr:cNvSpPr txBox="1"/>
      </xdr:nvSpPr>
      <xdr:spPr>
        <a:xfrm>
          <a:off x="9404428" y="1338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143170</xdr:rowOff>
    </xdr:from>
    <xdr:to>
      <xdr:col>46</xdr:col>
      <xdr:colOff>38100</xdr:colOff>
      <xdr:row>78</xdr:row>
      <xdr:rowOff>73320</xdr:rowOff>
    </xdr:to>
    <xdr:sp macro="" textlink="">
      <xdr:nvSpPr>
        <xdr:cNvPr id="425" name="楕円 424"/>
        <xdr:cNvSpPr/>
      </xdr:nvSpPr>
      <xdr:spPr>
        <a:xfrm>
          <a:off x="8699500" y="133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64447</xdr:rowOff>
    </xdr:from>
    <xdr:ext cx="469744" cy="259045"/>
    <xdr:sp macro="" textlink="">
      <xdr:nvSpPr>
        <xdr:cNvPr id="426" name="テキスト ボックス 425"/>
        <xdr:cNvSpPr txBox="1"/>
      </xdr:nvSpPr>
      <xdr:spPr>
        <a:xfrm>
          <a:off x="8515428" y="134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130916</xdr:rowOff>
    </xdr:from>
    <xdr:to>
      <xdr:col>41</xdr:col>
      <xdr:colOff>101600</xdr:colOff>
      <xdr:row>78</xdr:row>
      <xdr:rowOff>61066</xdr:rowOff>
    </xdr:to>
    <xdr:sp macro="" textlink="">
      <xdr:nvSpPr>
        <xdr:cNvPr id="427" name="楕円 426"/>
        <xdr:cNvSpPr/>
      </xdr:nvSpPr>
      <xdr:spPr>
        <a:xfrm>
          <a:off x="7810500" y="133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52193</xdr:rowOff>
    </xdr:from>
    <xdr:ext cx="469744" cy="259045"/>
    <xdr:sp macro="" textlink="">
      <xdr:nvSpPr>
        <xdr:cNvPr id="428" name="テキスト ボックス 427"/>
        <xdr:cNvSpPr txBox="1"/>
      </xdr:nvSpPr>
      <xdr:spPr>
        <a:xfrm>
          <a:off x="7626428" y="1342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62612</xdr:rowOff>
    </xdr:from>
    <xdr:to>
      <xdr:col>36</xdr:col>
      <xdr:colOff>165100</xdr:colOff>
      <xdr:row>77</xdr:row>
      <xdr:rowOff>164212</xdr:rowOff>
    </xdr:to>
    <xdr:sp macro="" textlink="">
      <xdr:nvSpPr>
        <xdr:cNvPr id="429" name="楕円 428"/>
        <xdr:cNvSpPr/>
      </xdr:nvSpPr>
      <xdr:spPr>
        <a:xfrm>
          <a:off x="6921500" y="132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155339</xdr:rowOff>
    </xdr:from>
    <xdr:ext cx="469744" cy="259045"/>
    <xdr:sp macro="" textlink="">
      <xdr:nvSpPr>
        <xdr:cNvPr id="430" name="テキスト ボックス 429"/>
        <xdr:cNvSpPr txBox="1"/>
      </xdr:nvSpPr>
      <xdr:spPr>
        <a:xfrm>
          <a:off x="6737428" y="1335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5" name="直線コネクタ 454"/>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6" name="土木費最小値テキスト"/>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7" name="直線コネクタ 456"/>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8" name="土木費最大値テキスト"/>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9" name="直線コネクタ 458"/>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97028</xdr:rowOff>
    </xdr:from>
    <xdr:to>
      <xdr:col>55</xdr:col>
      <xdr:colOff>0</xdr:colOff>
      <xdr:row>98</xdr:row>
      <xdr:rowOff>85217</xdr:rowOff>
    </xdr:to>
    <xdr:cxnSp macro="">
      <xdr:nvCxnSpPr>
        <xdr:cNvPr id="460" name="直線コネクタ 459"/>
        <xdr:cNvCxnSpPr/>
      </xdr:nvCxnSpPr>
      <xdr:spPr>
        <a:xfrm>
          <a:off x="9639300" y="16727678"/>
          <a:ext cx="8382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61" name="土木費平均値テキスト"/>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2" name="フローチャート: 判断 461"/>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97028</xdr:rowOff>
    </xdr:from>
    <xdr:to>
      <xdr:col>50</xdr:col>
      <xdr:colOff>114300</xdr:colOff>
      <xdr:row>97</xdr:row>
      <xdr:rowOff>143624</xdr:rowOff>
    </xdr:to>
    <xdr:cxnSp macro="">
      <xdr:nvCxnSpPr>
        <xdr:cNvPr id="463" name="直線コネクタ 462"/>
        <xdr:cNvCxnSpPr/>
      </xdr:nvCxnSpPr>
      <xdr:spPr>
        <a:xfrm flipV="1">
          <a:off x="8750300" y="16727678"/>
          <a:ext cx="889000" cy="4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4" name="フローチャート: 判断 463"/>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5" name="テキスト ボックス 464"/>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143624</xdr:rowOff>
    </xdr:from>
    <xdr:to>
      <xdr:col>45</xdr:col>
      <xdr:colOff>177800</xdr:colOff>
      <xdr:row>97</xdr:row>
      <xdr:rowOff>171438</xdr:rowOff>
    </xdr:to>
    <xdr:cxnSp macro="">
      <xdr:nvCxnSpPr>
        <xdr:cNvPr id="466" name="直線コネクタ 465"/>
        <xdr:cNvCxnSpPr/>
      </xdr:nvCxnSpPr>
      <xdr:spPr>
        <a:xfrm flipV="1">
          <a:off x="7861300" y="16774274"/>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7" name="フローチャート: 判断 466"/>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8" name="テキスト ボックス 467"/>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171438</xdr:rowOff>
    </xdr:from>
    <xdr:to>
      <xdr:col>41</xdr:col>
      <xdr:colOff>50800</xdr:colOff>
      <xdr:row>98</xdr:row>
      <xdr:rowOff>20295</xdr:rowOff>
    </xdr:to>
    <xdr:cxnSp macro="">
      <xdr:nvCxnSpPr>
        <xdr:cNvPr id="469" name="直線コネクタ 468"/>
        <xdr:cNvCxnSpPr/>
      </xdr:nvCxnSpPr>
      <xdr:spPr>
        <a:xfrm flipV="1">
          <a:off x="6972300" y="16802088"/>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70" name="フローチャート: 判断 469"/>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71" name="テキスト ボックス 470"/>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2" name="フローチャート: 判断 471"/>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3" name="テキスト ボックス 472"/>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34417</xdr:rowOff>
    </xdr:from>
    <xdr:to>
      <xdr:col>55</xdr:col>
      <xdr:colOff>50800</xdr:colOff>
      <xdr:row>98</xdr:row>
      <xdr:rowOff>136017</xdr:rowOff>
    </xdr:to>
    <xdr:sp macro="" textlink="">
      <xdr:nvSpPr>
        <xdr:cNvPr id="479" name="楕円 478"/>
        <xdr:cNvSpPr/>
      </xdr:nvSpPr>
      <xdr:spPr>
        <a:xfrm>
          <a:off x="10426700" y="1683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120794</xdr:rowOff>
    </xdr:from>
    <xdr:ext cx="534377" cy="259045"/>
    <xdr:sp macro="" textlink="">
      <xdr:nvSpPr>
        <xdr:cNvPr id="480" name="土木費該当値テキスト"/>
        <xdr:cNvSpPr txBox="1"/>
      </xdr:nvSpPr>
      <xdr:spPr>
        <a:xfrm>
          <a:off x="10528300" y="167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46228</xdr:rowOff>
    </xdr:from>
    <xdr:to>
      <xdr:col>50</xdr:col>
      <xdr:colOff>165100</xdr:colOff>
      <xdr:row>97</xdr:row>
      <xdr:rowOff>147828</xdr:rowOff>
    </xdr:to>
    <xdr:sp macro="" textlink="">
      <xdr:nvSpPr>
        <xdr:cNvPr id="481" name="楕円 480"/>
        <xdr:cNvSpPr/>
      </xdr:nvSpPr>
      <xdr:spPr>
        <a:xfrm>
          <a:off x="9588500" y="166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138955</xdr:rowOff>
    </xdr:from>
    <xdr:ext cx="534377" cy="259045"/>
    <xdr:sp macro="" textlink="">
      <xdr:nvSpPr>
        <xdr:cNvPr id="482" name="テキスト ボックス 481"/>
        <xdr:cNvSpPr txBox="1"/>
      </xdr:nvSpPr>
      <xdr:spPr>
        <a:xfrm>
          <a:off x="9372111" y="167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92824</xdr:rowOff>
    </xdr:from>
    <xdr:to>
      <xdr:col>46</xdr:col>
      <xdr:colOff>38100</xdr:colOff>
      <xdr:row>98</xdr:row>
      <xdr:rowOff>22974</xdr:rowOff>
    </xdr:to>
    <xdr:sp macro="" textlink="">
      <xdr:nvSpPr>
        <xdr:cNvPr id="483" name="楕円 482"/>
        <xdr:cNvSpPr/>
      </xdr:nvSpPr>
      <xdr:spPr>
        <a:xfrm>
          <a:off x="8699500" y="167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14101</xdr:rowOff>
    </xdr:from>
    <xdr:ext cx="534377" cy="259045"/>
    <xdr:sp macro="" textlink="">
      <xdr:nvSpPr>
        <xdr:cNvPr id="484" name="テキスト ボックス 483"/>
        <xdr:cNvSpPr txBox="1"/>
      </xdr:nvSpPr>
      <xdr:spPr>
        <a:xfrm>
          <a:off x="8483111" y="1681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120638</xdr:rowOff>
    </xdr:from>
    <xdr:to>
      <xdr:col>41</xdr:col>
      <xdr:colOff>101600</xdr:colOff>
      <xdr:row>98</xdr:row>
      <xdr:rowOff>50788</xdr:rowOff>
    </xdr:to>
    <xdr:sp macro="" textlink="">
      <xdr:nvSpPr>
        <xdr:cNvPr id="485" name="楕円 484"/>
        <xdr:cNvSpPr/>
      </xdr:nvSpPr>
      <xdr:spPr>
        <a:xfrm>
          <a:off x="7810500" y="167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41915</xdr:rowOff>
    </xdr:from>
    <xdr:ext cx="534377" cy="259045"/>
    <xdr:sp macro="" textlink="">
      <xdr:nvSpPr>
        <xdr:cNvPr id="486" name="テキスト ボックス 485"/>
        <xdr:cNvSpPr txBox="1"/>
      </xdr:nvSpPr>
      <xdr:spPr>
        <a:xfrm>
          <a:off x="7594111" y="1684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140945</xdr:rowOff>
    </xdr:from>
    <xdr:to>
      <xdr:col>36</xdr:col>
      <xdr:colOff>165100</xdr:colOff>
      <xdr:row>98</xdr:row>
      <xdr:rowOff>71095</xdr:rowOff>
    </xdr:to>
    <xdr:sp macro="" textlink="">
      <xdr:nvSpPr>
        <xdr:cNvPr id="487" name="楕円 486"/>
        <xdr:cNvSpPr/>
      </xdr:nvSpPr>
      <xdr:spPr>
        <a:xfrm>
          <a:off x="6921500" y="167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62222</xdr:rowOff>
    </xdr:from>
    <xdr:ext cx="534377" cy="259045"/>
    <xdr:sp macro="" textlink="">
      <xdr:nvSpPr>
        <xdr:cNvPr id="488" name="テキスト ボックス 487"/>
        <xdr:cNvSpPr txBox="1"/>
      </xdr:nvSpPr>
      <xdr:spPr>
        <a:xfrm>
          <a:off x="6705111" y="1686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9" name="直線コネクタ 508"/>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10" name="消防費最小値テキスト"/>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11" name="直線コネクタ 510"/>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2" name="消防費最大値テキスト"/>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3" name="直線コネクタ 512"/>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58318</xdr:rowOff>
    </xdr:from>
    <xdr:to>
      <xdr:col>85</xdr:col>
      <xdr:colOff>127000</xdr:colOff>
      <xdr:row>38</xdr:row>
      <xdr:rowOff>65177</xdr:rowOff>
    </xdr:to>
    <xdr:cxnSp macro="">
      <xdr:nvCxnSpPr>
        <xdr:cNvPr id="514" name="直線コネクタ 513"/>
        <xdr:cNvCxnSpPr/>
      </xdr:nvCxnSpPr>
      <xdr:spPr>
        <a:xfrm flipV="1">
          <a:off x="15481300" y="6573418"/>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5" name="消防費平均値テキスト"/>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6" name="フローチャート: 判断 515"/>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65177</xdr:rowOff>
    </xdr:from>
    <xdr:to>
      <xdr:col>81</xdr:col>
      <xdr:colOff>50800</xdr:colOff>
      <xdr:row>38</xdr:row>
      <xdr:rowOff>95466</xdr:rowOff>
    </xdr:to>
    <xdr:cxnSp macro="">
      <xdr:nvCxnSpPr>
        <xdr:cNvPr id="517" name="直線コネクタ 516"/>
        <xdr:cNvCxnSpPr/>
      </xdr:nvCxnSpPr>
      <xdr:spPr>
        <a:xfrm flipV="1">
          <a:off x="14592300" y="6580277"/>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8" name="フローチャート: 判断 517"/>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104386</xdr:rowOff>
    </xdr:from>
    <xdr:ext cx="534377" cy="259045"/>
    <xdr:sp macro="" textlink="">
      <xdr:nvSpPr>
        <xdr:cNvPr id="519" name="テキスト ボックス 518"/>
        <xdr:cNvSpPr txBox="1"/>
      </xdr:nvSpPr>
      <xdr:spPr>
        <a:xfrm>
          <a:off x="15214111" y="61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13570</xdr:rowOff>
    </xdr:from>
    <xdr:to>
      <xdr:col>76</xdr:col>
      <xdr:colOff>114300</xdr:colOff>
      <xdr:row>38</xdr:row>
      <xdr:rowOff>95466</xdr:rowOff>
    </xdr:to>
    <xdr:cxnSp macro="">
      <xdr:nvCxnSpPr>
        <xdr:cNvPr id="520" name="直線コネクタ 519"/>
        <xdr:cNvCxnSpPr/>
      </xdr:nvCxnSpPr>
      <xdr:spPr>
        <a:xfrm>
          <a:off x="13703300" y="6528670"/>
          <a:ext cx="889000" cy="8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1" name="フローチャート: 判断 520"/>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2" name="テキスト ボックス 521"/>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13570</xdr:rowOff>
    </xdr:from>
    <xdr:to>
      <xdr:col>71</xdr:col>
      <xdr:colOff>177800</xdr:colOff>
      <xdr:row>38</xdr:row>
      <xdr:rowOff>57633</xdr:rowOff>
    </xdr:to>
    <xdr:cxnSp macro="">
      <xdr:nvCxnSpPr>
        <xdr:cNvPr id="523" name="直線コネクタ 522"/>
        <xdr:cNvCxnSpPr/>
      </xdr:nvCxnSpPr>
      <xdr:spPr>
        <a:xfrm flipV="1">
          <a:off x="12814300" y="6528670"/>
          <a:ext cx="889000" cy="4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4" name="フローチャート: 判断 523"/>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138447</xdr:rowOff>
    </xdr:from>
    <xdr:ext cx="534377" cy="259045"/>
    <xdr:sp macro="" textlink="">
      <xdr:nvSpPr>
        <xdr:cNvPr id="525" name="テキスト ボックス 524"/>
        <xdr:cNvSpPr txBox="1"/>
      </xdr:nvSpPr>
      <xdr:spPr>
        <a:xfrm>
          <a:off x="13436111" y="61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6" name="フローチャート: 判断 525"/>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87755</xdr:rowOff>
    </xdr:from>
    <xdr:ext cx="534377" cy="259045"/>
    <xdr:sp macro="" textlink="">
      <xdr:nvSpPr>
        <xdr:cNvPr id="527" name="テキスト ボックス 526"/>
        <xdr:cNvSpPr txBox="1"/>
      </xdr:nvSpPr>
      <xdr:spPr>
        <a:xfrm>
          <a:off x="12547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7518</xdr:rowOff>
    </xdr:from>
    <xdr:to>
      <xdr:col>85</xdr:col>
      <xdr:colOff>177800</xdr:colOff>
      <xdr:row>38</xdr:row>
      <xdr:rowOff>109118</xdr:rowOff>
    </xdr:to>
    <xdr:sp macro="" textlink="">
      <xdr:nvSpPr>
        <xdr:cNvPr id="533" name="楕円 532"/>
        <xdr:cNvSpPr/>
      </xdr:nvSpPr>
      <xdr:spPr>
        <a:xfrm>
          <a:off x="162687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93896</xdr:rowOff>
    </xdr:from>
    <xdr:ext cx="469744" cy="259045"/>
    <xdr:sp macro="" textlink="">
      <xdr:nvSpPr>
        <xdr:cNvPr id="534" name="消防費該当値テキスト"/>
        <xdr:cNvSpPr txBox="1"/>
      </xdr:nvSpPr>
      <xdr:spPr>
        <a:xfrm>
          <a:off x="16370300" y="643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14377</xdr:rowOff>
    </xdr:from>
    <xdr:to>
      <xdr:col>81</xdr:col>
      <xdr:colOff>101600</xdr:colOff>
      <xdr:row>38</xdr:row>
      <xdr:rowOff>115977</xdr:rowOff>
    </xdr:to>
    <xdr:sp macro="" textlink="">
      <xdr:nvSpPr>
        <xdr:cNvPr id="535" name="楕円 534"/>
        <xdr:cNvSpPr/>
      </xdr:nvSpPr>
      <xdr:spPr>
        <a:xfrm>
          <a:off x="154305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107104</xdr:rowOff>
    </xdr:from>
    <xdr:ext cx="469744" cy="259045"/>
    <xdr:sp macro="" textlink="">
      <xdr:nvSpPr>
        <xdr:cNvPr id="536" name="テキスト ボックス 535"/>
        <xdr:cNvSpPr txBox="1"/>
      </xdr:nvSpPr>
      <xdr:spPr>
        <a:xfrm>
          <a:off x="15246428" y="66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44666</xdr:rowOff>
    </xdr:from>
    <xdr:to>
      <xdr:col>76</xdr:col>
      <xdr:colOff>165100</xdr:colOff>
      <xdr:row>38</xdr:row>
      <xdr:rowOff>146266</xdr:rowOff>
    </xdr:to>
    <xdr:sp macro="" textlink="">
      <xdr:nvSpPr>
        <xdr:cNvPr id="537" name="楕円 536"/>
        <xdr:cNvSpPr/>
      </xdr:nvSpPr>
      <xdr:spPr>
        <a:xfrm>
          <a:off x="14541500" y="65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137393</xdr:rowOff>
    </xdr:from>
    <xdr:ext cx="469744" cy="259045"/>
    <xdr:sp macro="" textlink="">
      <xdr:nvSpPr>
        <xdr:cNvPr id="538" name="テキスト ボックス 537"/>
        <xdr:cNvSpPr txBox="1"/>
      </xdr:nvSpPr>
      <xdr:spPr>
        <a:xfrm>
          <a:off x="14357428" y="66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134220</xdr:rowOff>
    </xdr:from>
    <xdr:to>
      <xdr:col>72</xdr:col>
      <xdr:colOff>38100</xdr:colOff>
      <xdr:row>38</xdr:row>
      <xdr:rowOff>64370</xdr:rowOff>
    </xdr:to>
    <xdr:sp macro="" textlink="">
      <xdr:nvSpPr>
        <xdr:cNvPr id="539" name="楕円 538"/>
        <xdr:cNvSpPr/>
      </xdr:nvSpPr>
      <xdr:spPr>
        <a:xfrm>
          <a:off x="13652500" y="64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55497</xdr:rowOff>
    </xdr:from>
    <xdr:ext cx="534377" cy="259045"/>
    <xdr:sp macro="" textlink="">
      <xdr:nvSpPr>
        <xdr:cNvPr id="540" name="テキスト ボックス 539"/>
        <xdr:cNvSpPr txBox="1"/>
      </xdr:nvSpPr>
      <xdr:spPr>
        <a:xfrm>
          <a:off x="13436111" y="657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6833</xdr:rowOff>
    </xdr:from>
    <xdr:to>
      <xdr:col>67</xdr:col>
      <xdr:colOff>101600</xdr:colOff>
      <xdr:row>38</xdr:row>
      <xdr:rowOff>108433</xdr:rowOff>
    </xdr:to>
    <xdr:sp macro="" textlink="">
      <xdr:nvSpPr>
        <xdr:cNvPr id="541" name="楕円 540"/>
        <xdr:cNvSpPr/>
      </xdr:nvSpPr>
      <xdr:spPr>
        <a:xfrm>
          <a:off x="12763500" y="65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99560</xdr:rowOff>
    </xdr:from>
    <xdr:ext cx="469744" cy="259045"/>
    <xdr:sp macro="" textlink="">
      <xdr:nvSpPr>
        <xdr:cNvPr id="542" name="テキスト ボックス 541"/>
        <xdr:cNvSpPr txBox="1"/>
      </xdr:nvSpPr>
      <xdr:spPr>
        <a:xfrm>
          <a:off x="12579428"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3" name="テキスト ボックス 55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4" name="直線コネクタ 55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5" name="テキスト ボックス 55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6" name="直線コネクタ 55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7" name="テキスト ボックス 55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8" name="直線コネクタ 55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9" name="テキスト ボックス 55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2" name="直線コネクタ 56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3" name="テキスト ボックス 562"/>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4" name="直線コネクタ 56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5" name="テキスト ボックス 564"/>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6" name="直線コネクタ 56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7" name="テキスト ボックス 566"/>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71" name="直線コネクタ 570"/>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2" name="教育費最小値テキスト"/>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3" name="直線コネクタ 572"/>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4" name="教育費最大値テキスト"/>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5" name="直線コネクタ 574"/>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80921</xdr:rowOff>
    </xdr:from>
    <xdr:to>
      <xdr:col>85</xdr:col>
      <xdr:colOff>127000</xdr:colOff>
      <xdr:row>57</xdr:row>
      <xdr:rowOff>45774</xdr:rowOff>
    </xdr:to>
    <xdr:cxnSp macro="">
      <xdr:nvCxnSpPr>
        <xdr:cNvPr id="576" name="直線コネクタ 575"/>
        <xdr:cNvCxnSpPr/>
      </xdr:nvCxnSpPr>
      <xdr:spPr>
        <a:xfrm>
          <a:off x="15481300" y="9682121"/>
          <a:ext cx="838200" cy="13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142152</xdr:rowOff>
    </xdr:from>
    <xdr:ext cx="534377" cy="259045"/>
    <xdr:sp macro="" textlink="">
      <xdr:nvSpPr>
        <xdr:cNvPr id="577" name="教育費平均値テキスト"/>
        <xdr:cNvSpPr txBox="1"/>
      </xdr:nvSpPr>
      <xdr:spPr>
        <a:xfrm>
          <a:off x="16370300" y="9400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8" name="フローチャート: 判断 577"/>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80921</xdr:rowOff>
    </xdr:from>
    <xdr:to>
      <xdr:col>81</xdr:col>
      <xdr:colOff>50800</xdr:colOff>
      <xdr:row>56</xdr:row>
      <xdr:rowOff>145644</xdr:rowOff>
    </xdr:to>
    <xdr:cxnSp macro="">
      <xdr:nvCxnSpPr>
        <xdr:cNvPr id="579" name="直線コネクタ 578"/>
        <xdr:cNvCxnSpPr/>
      </xdr:nvCxnSpPr>
      <xdr:spPr>
        <a:xfrm flipV="1">
          <a:off x="14592300" y="9682121"/>
          <a:ext cx="889000" cy="6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80" name="フローチャート: 判断 579"/>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138733</xdr:rowOff>
    </xdr:from>
    <xdr:ext cx="534377" cy="259045"/>
    <xdr:sp macro="" textlink="">
      <xdr:nvSpPr>
        <xdr:cNvPr id="581" name="テキスト ボックス 580"/>
        <xdr:cNvSpPr txBox="1"/>
      </xdr:nvSpPr>
      <xdr:spPr>
        <a:xfrm>
          <a:off x="15214111" y="9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145644</xdr:rowOff>
    </xdr:from>
    <xdr:to>
      <xdr:col>76</xdr:col>
      <xdr:colOff>114300</xdr:colOff>
      <xdr:row>57</xdr:row>
      <xdr:rowOff>125670</xdr:rowOff>
    </xdr:to>
    <xdr:cxnSp macro="">
      <xdr:nvCxnSpPr>
        <xdr:cNvPr id="582" name="直線コネクタ 581"/>
        <xdr:cNvCxnSpPr/>
      </xdr:nvCxnSpPr>
      <xdr:spPr>
        <a:xfrm flipV="1">
          <a:off x="13703300" y="9746844"/>
          <a:ext cx="889000" cy="15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3" name="フローチャート: 判断 582"/>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136304</xdr:rowOff>
    </xdr:from>
    <xdr:ext cx="534377" cy="259045"/>
    <xdr:sp macro="" textlink="">
      <xdr:nvSpPr>
        <xdr:cNvPr id="584" name="テキスト ボックス 583"/>
        <xdr:cNvSpPr txBox="1"/>
      </xdr:nvSpPr>
      <xdr:spPr>
        <a:xfrm>
          <a:off x="14325111" y="939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114697</xdr:rowOff>
    </xdr:from>
    <xdr:to>
      <xdr:col>71</xdr:col>
      <xdr:colOff>177800</xdr:colOff>
      <xdr:row>57</xdr:row>
      <xdr:rowOff>125670</xdr:rowOff>
    </xdr:to>
    <xdr:cxnSp macro="">
      <xdr:nvCxnSpPr>
        <xdr:cNvPr id="585" name="直線コネクタ 584"/>
        <xdr:cNvCxnSpPr/>
      </xdr:nvCxnSpPr>
      <xdr:spPr>
        <a:xfrm>
          <a:off x="12814300" y="9715897"/>
          <a:ext cx="8890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6" name="フローチャート: 判断 585"/>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17060</xdr:rowOff>
    </xdr:from>
    <xdr:ext cx="534377" cy="259045"/>
    <xdr:sp macro="" textlink="">
      <xdr:nvSpPr>
        <xdr:cNvPr id="587" name="テキスト ボックス 586"/>
        <xdr:cNvSpPr txBox="1"/>
      </xdr:nvSpPr>
      <xdr:spPr>
        <a:xfrm>
          <a:off x="13436111" y="9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8" name="フローチャート: 判断 587"/>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8834</xdr:rowOff>
    </xdr:from>
    <xdr:ext cx="534377" cy="259045"/>
    <xdr:sp macro="" textlink="">
      <xdr:nvSpPr>
        <xdr:cNvPr id="589" name="テキスト ボックス 588"/>
        <xdr:cNvSpPr txBox="1"/>
      </xdr:nvSpPr>
      <xdr:spPr>
        <a:xfrm>
          <a:off x="12547111" y="978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166424</xdr:rowOff>
    </xdr:from>
    <xdr:to>
      <xdr:col>85</xdr:col>
      <xdr:colOff>177800</xdr:colOff>
      <xdr:row>57</xdr:row>
      <xdr:rowOff>96574</xdr:rowOff>
    </xdr:to>
    <xdr:sp macro="" textlink="">
      <xdr:nvSpPr>
        <xdr:cNvPr id="595" name="楕円 594"/>
        <xdr:cNvSpPr/>
      </xdr:nvSpPr>
      <xdr:spPr>
        <a:xfrm>
          <a:off x="16268700" y="976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144851</xdr:rowOff>
    </xdr:from>
    <xdr:ext cx="534377" cy="259045"/>
    <xdr:sp macro="" textlink="">
      <xdr:nvSpPr>
        <xdr:cNvPr id="596" name="教育費該当値テキスト"/>
        <xdr:cNvSpPr txBox="1"/>
      </xdr:nvSpPr>
      <xdr:spPr>
        <a:xfrm>
          <a:off x="16370300" y="97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30121</xdr:rowOff>
    </xdr:from>
    <xdr:to>
      <xdr:col>81</xdr:col>
      <xdr:colOff>101600</xdr:colOff>
      <xdr:row>56</xdr:row>
      <xdr:rowOff>131721</xdr:rowOff>
    </xdr:to>
    <xdr:sp macro="" textlink="">
      <xdr:nvSpPr>
        <xdr:cNvPr id="597" name="楕円 596"/>
        <xdr:cNvSpPr/>
      </xdr:nvSpPr>
      <xdr:spPr>
        <a:xfrm>
          <a:off x="15430500" y="96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122848</xdr:rowOff>
    </xdr:from>
    <xdr:ext cx="534377" cy="259045"/>
    <xdr:sp macro="" textlink="">
      <xdr:nvSpPr>
        <xdr:cNvPr id="598" name="テキスト ボックス 597"/>
        <xdr:cNvSpPr txBox="1"/>
      </xdr:nvSpPr>
      <xdr:spPr>
        <a:xfrm>
          <a:off x="15214111" y="972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94844</xdr:rowOff>
    </xdr:from>
    <xdr:to>
      <xdr:col>76</xdr:col>
      <xdr:colOff>165100</xdr:colOff>
      <xdr:row>57</xdr:row>
      <xdr:rowOff>24994</xdr:rowOff>
    </xdr:to>
    <xdr:sp macro="" textlink="">
      <xdr:nvSpPr>
        <xdr:cNvPr id="599" name="楕円 598"/>
        <xdr:cNvSpPr/>
      </xdr:nvSpPr>
      <xdr:spPr>
        <a:xfrm>
          <a:off x="14541500" y="969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16121</xdr:rowOff>
    </xdr:from>
    <xdr:ext cx="534377" cy="259045"/>
    <xdr:sp macro="" textlink="">
      <xdr:nvSpPr>
        <xdr:cNvPr id="600" name="テキスト ボックス 599"/>
        <xdr:cNvSpPr txBox="1"/>
      </xdr:nvSpPr>
      <xdr:spPr>
        <a:xfrm>
          <a:off x="14325111" y="978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74870</xdr:rowOff>
    </xdr:from>
    <xdr:to>
      <xdr:col>72</xdr:col>
      <xdr:colOff>38100</xdr:colOff>
      <xdr:row>58</xdr:row>
      <xdr:rowOff>5020</xdr:rowOff>
    </xdr:to>
    <xdr:sp macro="" textlink="">
      <xdr:nvSpPr>
        <xdr:cNvPr id="601" name="楕円 600"/>
        <xdr:cNvSpPr/>
      </xdr:nvSpPr>
      <xdr:spPr>
        <a:xfrm>
          <a:off x="13652500" y="98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167597</xdr:rowOff>
    </xdr:from>
    <xdr:ext cx="534377" cy="259045"/>
    <xdr:sp macro="" textlink="">
      <xdr:nvSpPr>
        <xdr:cNvPr id="602" name="テキスト ボックス 601"/>
        <xdr:cNvSpPr txBox="1"/>
      </xdr:nvSpPr>
      <xdr:spPr>
        <a:xfrm>
          <a:off x="13436111" y="99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63897</xdr:rowOff>
    </xdr:from>
    <xdr:to>
      <xdr:col>67</xdr:col>
      <xdr:colOff>101600</xdr:colOff>
      <xdr:row>56</xdr:row>
      <xdr:rowOff>165497</xdr:rowOff>
    </xdr:to>
    <xdr:sp macro="" textlink="">
      <xdr:nvSpPr>
        <xdr:cNvPr id="603" name="楕円 602"/>
        <xdr:cNvSpPr/>
      </xdr:nvSpPr>
      <xdr:spPr>
        <a:xfrm>
          <a:off x="12763500" y="96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10574</xdr:rowOff>
    </xdr:from>
    <xdr:ext cx="534377" cy="259045"/>
    <xdr:sp macro="" textlink="">
      <xdr:nvSpPr>
        <xdr:cNvPr id="604" name="テキスト ボックス 603"/>
        <xdr:cNvSpPr txBox="1"/>
      </xdr:nvSpPr>
      <xdr:spPr>
        <a:xfrm>
          <a:off x="12547111" y="944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6" name="直線コネクタ 625"/>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9" name="災害復旧費最大値テキスト"/>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30" name="直線コネクタ 629"/>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130099</xdr:rowOff>
    </xdr:from>
    <xdr:to>
      <xdr:col>85</xdr:col>
      <xdr:colOff>127000</xdr:colOff>
      <xdr:row>77</xdr:row>
      <xdr:rowOff>40487</xdr:rowOff>
    </xdr:to>
    <xdr:cxnSp macro="">
      <xdr:nvCxnSpPr>
        <xdr:cNvPr id="631" name="直線コネクタ 630"/>
        <xdr:cNvCxnSpPr/>
      </xdr:nvCxnSpPr>
      <xdr:spPr>
        <a:xfrm>
          <a:off x="15481300" y="12645949"/>
          <a:ext cx="838200" cy="59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92015</xdr:rowOff>
    </xdr:from>
    <xdr:ext cx="378565" cy="259045"/>
    <xdr:sp macro="" textlink="">
      <xdr:nvSpPr>
        <xdr:cNvPr id="632" name="災害復旧費平均値テキスト"/>
        <xdr:cNvSpPr txBox="1"/>
      </xdr:nvSpPr>
      <xdr:spPr>
        <a:xfrm>
          <a:off x="16370300" y="13293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3" name="フローチャート: 判断 632"/>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130099</xdr:rowOff>
    </xdr:from>
    <xdr:to>
      <xdr:col>81</xdr:col>
      <xdr:colOff>50800</xdr:colOff>
      <xdr:row>78</xdr:row>
      <xdr:rowOff>25</xdr:rowOff>
    </xdr:to>
    <xdr:cxnSp macro="">
      <xdr:nvCxnSpPr>
        <xdr:cNvPr id="634" name="直線コネクタ 633"/>
        <xdr:cNvCxnSpPr/>
      </xdr:nvCxnSpPr>
      <xdr:spPr>
        <a:xfrm flipV="1">
          <a:off x="14592300" y="12645949"/>
          <a:ext cx="889000" cy="72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5" name="フローチャート: 判断 634"/>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22293</xdr:rowOff>
    </xdr:from>
    <xdr:ext cx="378565" cy="259045"/>
    <xdr:sp macro="" textlink="">
      <xdr:nvSpPr>
        <xdr:cNvPr id="636" name="テキスト ボックス 635"/>
        <xdr:cNvSpPr txBox="1"/>
      </xdr:nvSpPr>
      <xdr:spPr>
        <a:xfrm>
          <a:off x="15292017" y="13395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xdr:rowOff>
    </xdr:from>
    <xdr:to>
      <xdr:col>76</xdr:col>
      <xdr:colOff>114300</xdr:colOff>
      <xdr:row>78</xdr:row>
      <xdr:rowOff>132842</xdr:rowOff>
    </xdr:to>
    <xdr:cxnSp macro="">
      <xdr:nvCxnSpPr>
        <xdr:cNvPr id="637" name="直線コネクタ 636"/>
        <xdr:cNvCxnSpPr/>
      </xdr:nvCxnSpPr>
      <xdr:spPr>
        <a:xfrm flipV="1">
          <a:off x="13703300" y="13373125"/>
          <a:ext cx="889000" cy="1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8" name="フローチャート: 判断 637"/>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121277</xdr:rowOff>
    </xdr:from>
    <xdr:ext cx="378565" cy="259045"/>
    <xdr:sp macro="" textlink="">
      <xdr:nvSpPr>
        <xdr:cNvPr id="639" name="テキスト ボックス 638"/>
        <xdr:cNvSpPr txBox="1"/>
      </xdr:nvSpPr>
      <xdr:spPr>
        <a:xfrm>
          <a:off x="14403017" y="134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111125</xdr:rowOff>
    </xdr:from>
    <xdr:to>
      <xdr:col>71</xdr:col>
      <xdr:colOff>177800</xdr:colOff>
      <xdr:row>78</xdr:row>
      <xdr:rowOff>132842</xdr:rowOff>
    </xdr:to>
    <xdr:cxnSp macro="">
      <xdr:nvCxnSpPr>
        <xdr:cNvPr id="640" name="直線コネクタ 639"/>
        <xdr:cNvCxnSpPr/>
      </xdr:nvCxnSpPr>
      <xdr:spPr>
        <a:xfrm>
          <a:off x="12814300" y="1348422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41" name="フローチャート: 判断 640"/>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42" name="テキスト ボックス 641"/>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3" name="フローチャート: 判断 642"/>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44" name="テキスト ボックス 643"/>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161137</xdr:rowOff>
    </xdr:from>
    <xdr:to>
      <xdr:col>85</xdr:col>
      <xdr:colOff>177800</xdr:colOff>
      <xdr:row>77</xdr:row>
      <xdr:rowOff>91287</xdr:rowOff>
    </xdr:to>
    <xdr:sp macro="" textlink="">
      <xdr:nvSpPr>
        <xdr:cNvPr id="650" name="楕円 649"/>
        <xdr:cNvSpPr/>
      </xdr:nvSpPr>
      <xdr:spPr>
        <a:xfrm>
          <a:off x="16268700" y="131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12564</xdr:rowOff>
    </xdr:from>
    <xdr:ext cx="469744" cy="259045"/>
    <xdr:sp macro="" textlink="">
      <xdr:nvSpPr>
        <xdr:cNvPr id="651" name="災害復旧費該当値テキスト"/>
        <xdr:cNvSpPr txBox="1"/>
      </xdr:nvSpPr>
      <xdr:spPr>
        <a:xfrm>
          <a:off x="16370300" y="1304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79299</xdr:rowOff>
    </xdr:from>
    <xdr:to>
      <xdr:col>81</xdr:col>
      <xdr:colOff>101600</xdr:colOff>
      <xdr:row>74</xdr:row>
      <xdr:rowOff>9449</xdr:rowOff>
    </xdr:to>
    <xdr:sp macro="" textlink="">
      <xdr:nvSpPr>
        <xdr:cNvPr id="652" name="楕円 651"/>
        <xdr:cNvSpPr/>
      </xdr:nvSpPr>
      <xdr:spPr>
        <a:xfrm>
          <a:off x="15430500" y="125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25976</xdr:rowOff>
    </xdr:from>
    <xdr:ext cx="469744" cy="259045"/>
    <xdr:sp macro="" textlink="">
      <xdr:nvSpPr>
        <xdr:cNvPr id="653" name="テキスト ボックス 652"/>
        <xdr:cNvSpPr txBox="1"/>
      </xdr:nvSpPr>
      <xdr:spPr>
        <a:xfrm>
          <a:off x="15246428" y="123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120675</xdr:rowOff>
    </xdr:from>
    <xdr:to>
      <xdr:col>76</xdr:col>
      <xdr:colOff>165100</xdr:colOff>
      <xdr:row>78</xdr:row>
      <xdr:rowOff>50825</xdr:rowOff>
    </xdr:to>
    <xdr:sp macro="" textlink="">
      <xdr:nvSpPr>
        <xdr:cNvPr id="654" name="楕円 653"/>
        <xdr:cNvSpPr/>
      </xdr:nvSpPr>
      <xdr:spPr>
        <a:xfrm>
          <a:off x="14541500" y="133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67352</xdr:rowOff>
    </xdr:from>
    <xdr:ext cx="378565" cy="259045"/>
    <xdr:sp macro="" textlink="">
      <xdr:nvSpPr>
        <xdr:cNvPr id="655" name="テキスト ボックス 654"/>
        <xdr:cNvSpPr txBox="1"/>
      </xdr:nvSpPr>
      <xdr:spPr>
        <a:xfrm>
          <a:off x="14403017" y="13097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82042</xdr:rowOff>
    </xdr:from>
    <xdr:to>
      <xdr:col>72</xdr:col>
      <xdr:colOff>38100</xdr:colOff>
      <xdr:row>79</xdr:row>
      <xdr:rowOff>12192</xdr:rowOff>
    </xdr:to>
    <xdr:sp macro="" textlink="">
      <xdr:nvSpPr>
        <xdr:cNvPr id="656" name="楕円 655"/>
        <xdr:cNvSpPr/>
      </xdr:nvSpPr>
      <xdr:spPr>
        <a:xfrm>
          <a:off x="13652500" y="134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3319</xdr:rowOff>
    </xdr:from>
    <xdr:ext cx="313932" cy="259045"/>
    <xdr:sp macro="" textlink="">
      <xdr:nvSpPr>
        <xdr:cNvPr id="657" name="テキスト ボックス 656"/>
        <xdr:cNvSpPr txBox="1"/>
      </xdr:nvSpPr>
      <xdr:spPr>
        <a:xfrm>
          <a:off x="13546333" y="13547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60325</xdr:rowOff>
    </xdr:from>
    <xdr:to>
      <xdr:col>67</xdr:col>
      <xdr:colOff>101600</xdr:colOff>
      <xdr:row>78</xdr:row>
      <xdr:rowOff>161925</xdr:rowOff>
    </xdr:to>
    <xdr:sp macro="" textlink="">
      <xdr:nvSpPr>
        <xdr:cNvPr id="658" name="楕円 657"/>
        <xdr:cNvSpPr/>
      </xdr:nvSpPr>
      <xdr:spPr>
        <a:xfrm>
          <a:off x="12763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153052</xdr:rowOff>
    </xdr:from>
    <xdr:ext cx="378565" cy="259045"/>
    <xdr:sp macro="" textlink="">
      <xdr:nvSpPr>
        <xdr:cNvPr id="659" name="テキスト ボックス 658"/>
        <xdr:cNvSpPr txBox="1"/>
      </xdr:nvSpPr>
      <xdr:spPr>
        <a:xfrm>
          <a:off x="12625017" y="1352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6" name="直線コネクタ 685"/>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7" name="公債費最小値テキスト"/>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8" name="直線コネクタ 687"/>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9" name="公債費最大値テキスト"/>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90" name="直線コネクタ 689"/>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136336</xdr:rowOff>
    </xdr:from>
    <xdr:to>
      <xdr:col>85</xdr:col>
      <xdr:colOff>127000</xdr:colOff>
      <xdr:row>94</xdr:row>
      <xdr:rowOff>28110</xdr:rowOff>
    </xdr:to>
    <xdr:cxnSp macro="">
      <xdr:nvCxnSpPr>
        <xdr:cNvPr id="691" name="直線コネクタ 690"/>
        <xdr:cNvCxnSpPr/>
      </xdr:nvCxnSpPr>
      <xdr:spPr>
        <a:xfrm>
          <a:off x="15481300" y="16081186"/>
          <a:ext cx="838200" cy="6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111414</xdr:rowOff>
    </xdr:from>
    <xdr:ext cx="534377" cy="259045"/>
    <xdr:sp macro="" textlink="">
      <xdr:nvSpPr>
        <xdr:cNvPr id="692" name="公債費平均値テキスト"/>
        <xdr:cNvSpPr txBox="1"/>
      </xdr:nvSpPr>
      <xdr:spPr>
        <a:xfrm>
          <a:off x="16370300" y="16399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3" name="フローチャート: 判断 692"/>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46006</xdr:rowOff>
    </xdr:from>
    <xdr:to>
      <xdr:col>81</xdr:col>
      <xdr:colOff>50800</xdr:colOff>
      <xdr:row>93</xdr:row>
      <xdr:rowOff>136336</xdr:rowOff>
    </xdr:to>
    <xdr:cxnSp macro="">
      <xdr:nvCxnSpPr>
        <xdr:cNvPr id="694" name="直線コネクタ 693"/>
        <xdr:cNvCxnSpPr/>
      </xdr:nvCxnSpPr>
      <xdr:spPr>
        <a:xfrm>
          <a:off x="14592300" y="15990856"/>
          <a:ext cx="889000" cy="9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5" name="フローチャート: 判断 694"/>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12986</xdr:rowOff>
    </xdr:from>
    <xdr:ext cx="534377" cy="259045"/>
    <xdr:sp macro="" textlink="">
      <xdr:nvSpPr>
        <xdr:cNvPr id="696" name="テキスト ボックス 695"/>
        <xdr:cNvSpPr txBox="1"/>
      </xdr:nvSpPr>
      <xdr:spPr>
        <a:xfrm>
          <a:off x="15214111" y="164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30102</xdr:rowOff>
    </xdr:from>
    <xdr:to>
      <xdr:col>76</xdr:col>
      <xdr:colOff>114300</xdr:colOff>
      <xdr:row>93</xdr:row>
      <xdr:rowOff>46006</xdr:rowOff>
    </xdr:to>
    <xdr:cxnSp macro="">
      <xdr:nvCxnSpPr>
        <xdr:cNvPr id="697" name="直線コネクタ 696"/>
        <xdr:cNvCxnSpPr/>
      </xdr:nvCxnSpPr>
      <xdr:spPr>
        <a:xfrm>
          <a:off x="13703300" y="15974952"/>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8" name="フローチャート: 判断 697"/>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127743</xdr:rowOff>
    </xdr:from>
    <xdr:ext cx="534377" cy="259045"/>
    <xdr:sp macro="" textlink="">
      <xdr:nvSpPr>
        <xdr:cNvPr id="699" name="テキスト ボックス 698"/>
        <xdr:cNvSpPr txBox="1"/>
      </xdr:nvSpPr>
      <xdr:spPr>
        <a:xfrm>
          <a:off x="14325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108938</xdr:rowOff>
    </xdr:from>
    <xdr:to>
      <xdr:col>71</xdr:col>
      <xdr:colOff>177800</xdr:colOff>
      <xdr:row>93</xdr:row>
      <xdr:rowOff>30102</xdr:rowOff>
    </xdr:to>
    <xdr:cxnSp macro="">
      <xdr:nvCxnSpPr>
        <xdr:cNvPr id="700" name="直線コネクタ 699"/>
        <xdr:cNvCxnSpPr/>
      </xdr:nvCxnSpPr>
      <xdr:spPr>
        <a:xfrm>
          <a:off x="12814300" y="15882338"/>
          <a:ext cx="889000" cy="9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701" name="フローチャート: 判断 700"/>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112099</xdr:rowOff>
    </xdr:from>
    <xdr:ext cx="534377" cy="259045"/>
    <xdr:sp macro="" textlink="">
      <xdr:nvSpPr>
        <xdr:cNvPr id="702" name="テキスト ボックス 701"/>
        <xdr:cNvSpPr txBox="1"/>
      </xdr:nvSpPr>
      <xdr:spPr>
        <a:xfrm>
          <a:off x="13436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3" name="フローチャート: 判断 702"/>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57889</xdr:rowOff>
    </xdr:from>
    <xdr:ext cx="534377" cy="259045"/>
    <xdr:sp macro="" textlink="">
      <xdr:nvSpPr>
        <xdr:cNvPr id="704" name="テキスト ボックス 703"/>
        <xdr:cNvSpPr txBox="1"/>
      </xdr:nvSpPr>
      <xdr:spPr>
        <a:xfrm>
          <a:off x="12547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148760</xdr:rowOff>
    </xdr:from>
    <xdr:to>
      <xdr:col>85</xdr:col>
      <xdr:colOff>177800</xdr:colOff>
      <xdr:row>94</xdr:row>
      <xdr:rowOff>78910</xdr:rowOff>
    </xdr:to>
    <xdr:sp macro="" textlink="">
      <xdr:nvSpPr>
        <xdr:cNvPr id="710" name="楕円 709"/>
        <xdr:cNvSpPr/>
      </xdr:nvSpPr>
      <xdr:spPr>
        <a:xfrm>
          <a:off x="16268700" y="1609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187</xdr:rowOff>
    </xdr:from>
    <xdr:ext cx="534377" cy="259045"/>
    <xdr:sp macro="" textlink="">
      <xdr:nvSpPr>
        <xdr:cNvPr id="711" name="公債費該当値テキスト"/>
        <xdr:cNvSpPr txBox="1"/>
      </xdr:nvSpPr>
      <xdr:spPr>
        <a:xfrm>
          <a:off x="16370300" y="1594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85536</xdr:rowOff>
    </xdr:from>
    <xdr:to>
      <xdr:col>81</xdr:col>
      <xdr:colOff>101600</xdr:colOff>
      <xdr:row>94</xdr:row>
      <xdr:rowOff>15686</xdr:rowOff>
    </xdr:to>
    <xdr:sp macro="" textlink="">
      <xdr:nvSpPr>
        <xdr:cNvPr id="712" name="楕円 711"/>
        <xdr:cNvSpPr/>
      </xdr:nvSpPr>
      <xdr:spPr>
        <a:xfrm>
          <a:off x="15430500" y="160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32213</xdr:rowOff>
    </xdr:from>
    <xdr:ext cx="534377" cy="259045"/>
    <xdr:sp macro="" textlink="">
      <xdr:nvSpPr>
        <xdr:cNvPr id="713" name="テキスト ボックス 712"/>
        <xdr:cNvSpPr txBox="1"/>
      </xdr:nvSpPr>
      <xdr:spPr>
        <a:xfrm>
          <a:off x="15214111" y="1580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166656</xdr:rowOff>
    </xdr:from>
    <xdr:to>
      <xdr:col>76</xdr:col>
      <xdr:colOff>165100</xdr:colOff>
      <xdr:row>93</xdr:row>
      <xdr:rowOff>96806</xdr:rowOff>
    </xdr:to>
    <xdr:sp macro="" textlink="">
      <xdr:nvSpPr>
        <xdr:cNvPr id="714" name="楕円 713"/>
        <xdr:cNvSpPr/>
      </xdr:nvSpPr>
      <xdr:spPr>
        <a:xfrm>
          <a:off x="14541500" y="159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113333</xdr:rowOff>
    </xdr:from>
    <xdr:ext cx="534377" cy="259045"/>
    <xdr:sp macro="" textlink="">
      <xdr:nvSpPr>
        <xdr:cNvPr id="715" name="テキスト ボックス 714"/>
        <xdr:cNvSpPr txBox="1"/>
      </xdr:nvSpPr>
      <xdr:spPr>
        <a:xfrm>
          <a:off x="14325111" y="157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150752</xdr:rowOff>
    </xdr:from>
    <xdr:to>
      <xdr:col>72</xdr:col>
      <xdr:colOff>38100</xdr:colOff>
      <xdr:row>93</xdr:row>
      <xdr:rowOff>80902</xdr:rowOff>
    </xdr:to>
    <xdr:sp macro="" textlink="">
      <xdr:nvSpPr>
        <xdr:cNvPr id="716" name="楕円 715"/>
        <xdr:cNvSpPr/>
      </xdr:nvSpPr>
      <xdr:spPr>
        <a:xfrm>
          <a:off x="13652500" y="1592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97429</xdr:rowOff>
    </xdr:from>
    <xdr:ext cx="534377" cy="259045"/>
    <xdr:sp macro="" textlink="">
      <xdr:nvSpPr>
        <xdr:cNvPr id="717" name="テキスト ボックス 716"/>
        <xdr:cNvSpPr txBox="1"/>
      </xdr:nvSpPr>
      <xdr:spPr>
        <a:xfrm>
          <a:off x="13436111" y="1569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58138</xdr:rowOff>
    </xdr:from>
    <xdr:to>
      <xdr:col>67</xdr:col>
      <xdr:colOff>101600</xdr:colOff>
      <xdr:row>92</xdr:row>
      <xdr:rowOff>159738</xdr:rowOff>
    </xdr:to>
    <xdr:sp macro="" textlink="">
      <xdr:nvSpPr>
        <xdr:cNvPr id="718" name="楕円 717"/>
        <xdr:cNvSpPr/>
      </xdr:nvSpPr>
      <xdr:spPr>
        <a:xfrm>
          <a:off x="12763500" y="1583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4815</xdr:rowOff>
    </xdr:from>
    <xdr:ext cx="534377" cy="259045"/>
    <xdr:sp macro="" textlink="">
      <xdr:nvSpPr>
        <xdr:cNvPr id="719" name="テキスト ボックス 718"/>
        <xdr:cNvSpPr txBox="1"/>
      </xdr:nvSpPr>
      <xdr:spPr>
        <a:xfrm>
          <a:off x="12547111" y="1560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3" name="直線コネクタ 742"/>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6" name="諸支出金最大値テキスト"/>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7" name="直線コネクタ 746"/>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9" name="諸支出金平均値テキスト"/>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50" name="フローチャート: 判断 749"/>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2" name="フローチャート: 判断 751"/>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3" name="テキスト ボックス 752"/>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5" name="フローチャート: 判断 754"/>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6" name="テキスト ボックス 755"/>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8" name="フローチャート: 判断 757"/>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9" name="テキスト ボックス 758"/>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60" name="フローチャート: 判断 759"/>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61" name="テキスト ボックス 760"/>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193,881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円となっており、類似団体の中で１番目に高い水準となっている。これは、民生費の</a:t>
          </a:r>
          <a:r>
            <a:rPr kumimoji="1" lang="en-US" altLang="ja-JP" sz="1300">
              <a:solidFill>
                <a:schemeClr val="tx1"/>
              </a:solidFill>
              <a:latin typeface="ＭＳ Ｐゴシック" panose="020B0600070205080204" pitchFamily="50" charset="-128"/>
              <a:ea typeface="ＭＳ Ｐゴシック" panose="020B0600070205080204" pitchFamily="50" charset="-128"/>
            </a:rPr>
            <a:t>28.0</a:t>
          </a:r>
          <a:r>
            <a:rPr kumimoji="1" lang="ja-JP" altLang="en-US" sz="1300">
              <a:solidFill>
                <a:schemeClr val="tx1"/>
              </a:solidFill>
              <a:latin typeface="ＭＳ Ｐゴシック" panose="020B0600070205080204" pitchFamily="50" charset="-128"/>
              <a:ea typeface="ＭＳ Ｐゴシック" panose="020B0600070205080204" pitchFamily="50" charset="-128"/>
            </a:rPr>
            <a:t>％を占める生活保護費は前年度と比較して</a:t>
          </a:r>
          <a:r>
            <a:rPr kumimoji="1" lang="en-US" altLang="ja-JP" sz="1300">
              <a:solidFill>
                <a:schemeClr val="tx1"/>
              </a:solidFill>
              <a:latin typeface="ＭＳ Ｐゴシック" panose="020B0600070205080204" pitchFamily="50" charset="-128"/>
              <a:ea typeface="ＭＳ Ｐゴシック" panose="020B0600070205080204" pitchFamily="50" charset="-128"/>
            </a:rPr>
            <a:t>0.8</a:t>
          </a:r>
          <a:r>
            <a:rPr kumimoji="1" lang="ja-JP" altLang="en-US" sz="1300">
              <a:solidFill>
                <a:schemeClr val="tx1"/>
              </a:solidFill>
              <a:latin typeface="ＭＳ Ｐゴシック" panose="020B0600070205080204" pitchFamily="50" charset="-128"/>
              <a:ea typeface="ＭＳ Ｐゴシック" panose="020B0600070205080204" pitchFamily="50" charset="-128"/>
            </a:rPr>
            <a:t>％減少したものの、自立支援・介護給付費、認定こども園施設型給付などの増加が住民一人当たりのコストを押し上げる要因となっている。今後も、社会保障制度全般にわたり資格審査の適正化等を進めることで民生費の上昇抑制を図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38,417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円で全体の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10.0</a:t>
          </a:r>
          <a:r>
            <a:rPr kumimoji="1" lang="ja-JP" altLang="en-US" sz="1300">
              <a:solidFill>
                <a:schemeClr val="tx1"/>
              </a:solidFill>
              <a:latin typeface="ＭＳ Ｐゴシック" panose="020B0600070205080204" pitchFamily="50" charset="-128"/>
              <a:ea typeface="ＭＳ Ｐゴシック" panose="020B0600070205080204" pitchFamily="50" charset="-128"/>
            </a:rPr>
            <a:t>％と主な構成項目の１項目であり、類似団体内平均値と比較して高い水準となっている。これは、平成初頭に集中的に実施した大規模な建設投資（主に地方単独事業）の財源として発行した地方債に係る償還負担が継続していることが要因となっている。しかし、近年においては事業を精査し地方債の新規発行を抑制していることや、過去の大規模な建設投資の財源として発行した地方債の償還が終了を迎えているため、地方債の残高及び住民一人当たりの公債費は減少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令和元年度決算は、実質収支が前年度と比較して</a:t>
          </a:r>
          <a:r>
            <a:rPr kumimoji="1" lang="en-US" altLang="ja-JP"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187</a:t>
          </a: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百万円増加の</a:t>
          </a:r>
          <a:r>
            <a:rPr kumimoji="1" lang="en-US" altLang="ja-JP"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300</a:t>
          </a: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百万円、実質単年度収支が前年度と比較して</a:t>
          </a:r>
          <a:r>
            <a:rPr kumimoji="1" lang="en-US" altLang="ja-JP"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296</a:t>
          </a: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百万円増加の</a:t>
          </a:r>
          <a:r>
            <a:rPr kumimoji="1" lang="en-US" altLang="ja-JP"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321</a:t>
          </a: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百万円となった。これは、歳入において、財産収入が</a:t>
          </a:r>
          <a:r>
            <a:rPr kumimoji="1" lang="en-US" altLang="ja-JP"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1,712</a:t>
          </a: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百万円、地方交付税が</a:t>
          </a:r>
          <a:r>
            <a:rPr kumimoji="1" lang="en-US" altLang="ja-JP"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833</a:t>
          </a: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百万円の増加等が要因となっている。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このような状況から、令和元年度は財政調整基金を取り崩すことなく、平成</a:t>
          </a:r>
          <a:r>
            <a:rPr kumimoji="1" lang="en-US" altLang="ja-JP"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年度に引き続き実質単年度収支が黒字となったものである。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近年、連結実質赤字比率の悪化に最も大きな影響を与えている会計は、国民健康保険事業特別会計である。本会計は依然として赤字が続いているものの、平成</a:t>
          </a:r>
          <a:r>
            <a:rPr kumimoji="1" lang="en-US" altLang="ja-JP"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年度は保険料の徴収率が前年度と比較し</a:t>
          </a:r>
          <a:r>
            <a:rPr kumimoji="1" lang="en-US" altLang="ja-JP"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1.4</a:t>
          </a: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％改善、令和元年度は平成</a:t>
          </a:r>
          <a:r>
            <a:rPr kumimoji="1" lang="en-US" altLang="ja-JP"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年度の国保広域化により、年度を跨いだ国への償還金のズレが解消されたこともあり、赤字額は減少傾向となっている。引き続き、徴収率の向上を図り国保財政の健全性を高めていく。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また、その他に影響が大きい会計として、上水道事業会計と病院事業会計がある。上水道事業会計においては、令和元年度は他会計へ</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a:t>
          </a: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の貸付を行ったことから黒字額が減少。なお、老朽化した給配水施設・水道管の更新や耐震化を計画的に進める必要があることが課題となっている。</a:t>
          </a:r>
          <a:endParaRPr kumimoji="1" lang="en-US" altLang="ja-JP"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病院事業会計においては、新型コロナウイルス感染症の影響もあり収益的収支が約</a:t>
          </a:r>
          <a:r>
            <a:rPr kumimoji="1" lang="en-US" altLang="ja-JP"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1.5</a:t>
          </a: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億円の赤字となった。また、過去に発行した地方債の償還負担が高く、平成</a:t>
          </a:r>
          <a:r>
            <a:rPr kumimoji="1" lang="en-US" altLang="ja-JP"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年度より資金不足が生じており、かつ、病院開設から</a:t>
          </a:r>
          <a:r>
            <a:rPr kumimoji="1" lang="en-US" altLang="ja-JP"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20</a:t>
          </a: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年以上経過していることから、医療機器や施設の老朽化が進んでいることも課題となっている。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75100887</v>
      </c>
      <c r="BO4" s="462"/>
      <c r="BP4" s="462"/>
      <c r="BQ4" s="462"/>
      <c r="BR4" s="462"/>
      <c r="BS4" s="462"/>
      <c r="BT4" s="462"/>
      <c r="BU4" s="463"/>
      <c r="BV4" s="461">
        <v>76188382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0.7</v>
      </c>
      <c r="CU4" s="646"/>
      <c r="CV4" s="646"/>
      <c r="CW4" s="646"/>
      <c r="CX4" s="646"/>
      <c r="CY4" s="646"/>
      <c r="CZ4" s="646"/>
      <c r="DA4" s="647"/>
      <c r="DB4" s="645">
        <v>0.3</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74604907</v>
      </c>
      <c r="BO5" s="467"/>
      <c r="BP5" s="467"/>
      <c r="BQ5" s="467"/>
      <c r="BR5" s="467"/>
      <c r="BS5" s="467"/>
      <c r="BT5" s="467"/>
      <c r="BU5" s="468"/>
      <c r="BV5" s="466">
        <v>75792062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101.9</v>
      </c>
      <c r="CU5" s="437"/>
      <c r="CV5" s="437"/>
      <c r="CW5" s="437"/>
      <c r="CX5" s="437"/>
      <c r="CY5" s="437"/>
      <c r="CZ5" s="437"/>
      <c r="DA5" s="438"/>
      <c r="DB5" s="436">
        <v>100.2</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495980</v>
      </c>
      <c r="BO6" s="467"/>
      <c r="BP6" s="467"/>
      <c r="BQ6" s="467"/>
      <c r="BR6" s="467"/>
      <c r="BS6" s="467"/>
      <c r="BT6" s="467"/>
      <c r="BU6" s="468"/>
      <c r="BV6" s="466">
        <v>396320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106.1</v>
      </c>
      <c r="CU6" s="620"/>
      <c r="CV6" s="620"/>
      <c r="CW6" s="620"/>
      <c r="CX6" s="620"/>
      <c r="CY6" s="620"/>
      <c r="CZ6" s="620"/>
      <c r="DA6" s="621"/>
      <c r="DB6" s="619">
        <v>108.4</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196171</v>
      </c>
      <c r="BO7" s="467"/>
      <c r="BP7" s="467"/>
      <c r="BQ7" s="467"/>
      <c r="BR7" s="467"/>
      <c r="BS7" s="467"/>
      <c r="BT7" s="467"/>
      <c r="BU7" s="468"/>
      <c r="BV7" s="466">
        <v>283604</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42317854</v>
      </c>
      <c r="CU7" s="467"/>
      <c r="CV7" s="467"/>
      <c r="CW7" s="467"/>
      <c r="CX7" s="467"/>
      <c r="CY7" s="467"/>
      <c r="CZ7" s="467"/>
      <c r="DA7" s="468"/>
      <c r="DB7" s="466">
        <v>41642634</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299809</v>
      </c>
      <c r="BO8" s="467"/>
      <c r="BP8" s="467"/>
      <c r="BQ8" s="467"/>
      <c r="BR8" s="467"/>
      <c r="BS8" s="467"/>
      <c r="BT8" s="467"/>
      <c r="BU8" s="468"/>
      <c r="BV8" s="466">
        <v>112716</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0.62</v>
      </c>
      <c r="CU8" s="580"/>
      <c r="CV8" s="580"/>
      <c r="CW8" s="580"/>
      <c r="CX8" s="580"/>
      <c r="CY8" s="580"/>
      <c r="CZ8" s="580"/>
      <c r="DA8" s="581"/>
      <c r="DB8" s="579">
        <v>0.62</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194911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187093</v>
      </c>
      <c r="BO9" s="467"/>
      <c r="BP9" s="467"/>
      <c r="BQ9" s="467"/>
      <c r="BR9" s="467"/>
      <c r="BS9" s="467"/>
      <c r="BT9" s="467"/>
      <c r="BU9" s="468"/>
      <c r="BV9" s="466">
        <v>24644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15.3</v>
      </c>
      <c r="CU9" s="437"/>
      <c r="CV9" s="437"/>
      <c r="CW9" s="437"/>
      <c r="CX9" s="437"/>
      <c r="CY9" s="437"/>
      <c r="CZ9" s="437"/>
      <c r="DA9" s="438"/>
      <c r="DB9" s="436">
        <v>16.8</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199234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100204</v>
      </c>
      <c r="BO10" s="467"/>
      <c r="BP10" s="467"/>
      <c r="BQ10" s="467"/>
      <c r="BR10" s="467"/>
      <c r="BS10" s="467"/>
      <c r="BT10" s="467"/>
      <c r="BU10" s="468"/>
      <c r="BV10" s="466">
        <v>193</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94</v>
      </c>
      <c r="AV11" s="524"/>
      <c r="AW11" s="524"/>
      <c r="AX11" s="524"/>
      <c r="AY11" s="446" t="s">
        <v>126</v>
      </c>
      <c r="AZ11" s="447"/>
      <c r="BA11" s="447"/>
      <c r="BB11" s="447"/>
      <c r="BC11" s="447"/>
      <c r="BD11" s="447"/>
      <c r="BE11" s="447"/>
      <c r="BF11" s="447"/>
      <c r="BG11" s="447"/>
      <c r="BH11" s="447"/>
      <c r="BI11" s="447"/>
      <c r="BJ11" s="447"/>
      <c r="BK11" s="447"/>
      <c r="BL11" s="447"/>
      <c r="BM11" s="448"/>
      <c r="BN11" s="466">
        <v>33261</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194162</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94</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137</v>
      </c>
      <c r="N13" s="567"/>
      <c r="O13" s="567"/>
      <c r="P13" s="567"/>
      <c r="Q13" s="568"/>
      <c r="R13" s="569">
        <v>191458</v>
      </c>
      <c r="S13" s="570"/>
      <c r="T13" s="570"/>
      <c r="U13" s="570"/>
      <c r="V13" s="571"/>
      <c r="W13" s="557" t="s">
        <v>138</v>
      </c>
      <c r="X13" s="479"/>
      <c r="Y13" s="479"/>
      <c r="Z13" s="479"/>
      <c r="AA13" s="479"/>
      <c r="AB13" s="480"/>
      <c r="AC13" s="442">
        <v>1098</v>
      </c>
      <c r="AD13" s="443"/>
      <c r="AE13" s="443"/>
      <c r="AF13" s="443"/>
      <c r="AG13" s="444"/>
      <c r="AH13" s="442">
        <v>1076</v>
      </c>
      <c r="AI13" s="443"/>
      <c r="AJ13" s="443"/>
      <c r="AK13" s="443"/>
      <c r="AL13" s="445"/>
      <c r="AM13" s="535" t="s">
        <v>139</v>
      </c>
      <c r="AN13" s="440"/>
      <c r="AO13" s="440"/>
      <c r="AP13" s="440"/>
      <c r="AQ13" s="440"/>
      <c r="AR13" s="440"/>
      <c r="AS13" s="440"/>
      <c r="AT13" s="441"/>
      <c r="AU13" s="523" t="s">
        <v>109</v>
      </c>
      <c r="AV13" s="524"/>
      <c r="AW13" s="524"/>
      <c r="AX13" s="524"/>
      <c r="AY13" s="446" t="s">
        <v>140</v>
      </c>
      <c r="AZ13" s="447"/>
      <c r="BA13" s="447"/>
      <c r="BB13" s="447"/>
      <c r="BC13" s="447"/>
      <c r="BD13" s="447"/>
      <c r="BE13" s="447"/>
      <c r="BF13" s="447"/>
      <c r="BG13" s="447"/>
      <c r="BH13" s="447"/>
      <c r="BI13" s="447"/>
      <c r="BJ13" s="447"/>
      <c r="BK13" s="447"/>
      <c r="BL13" s="447"/>
      <c r="BM13" s="448"/>
      <c r="BN13" s="466">
        <v>320558</v>
      </c>
      <c r="BO13" s="467"/>
      <c r="BP13" s="467"/>
      <c r="BQ13" s="467"/>
      <c r="BR13" s="467"/>
      <c r="BS13" s="467"/>
      <c r="BT13" s="467"/>
      <c r="BU13" s="468"/>
      <c r="BV13" s="466">
        <v>24837</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8.8000000000000007</v>
      </c>
      <c r="CU13" s="437"/>
      <c r="CV13" s="437"/>
      <c r="CW13" s="437"/>
      <c r="CX13" s="437"/>
      <c r="CY13" s="437"/>
      <c r="CZ13" s="437"/>
      <c r="DA13" s="438"/>
      <c r="DB13" s="436">
        <v>9.9</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142</v>
      </c>
      <c r="M14" s="603"/>
      <c r="N14" s="603"/>
      <c r="O14" s="603"/>
      <c r="P14" s="603"/>
      <c r="Q14" s="604"/>
      <c r="R14" s="569">
        <v>195350</v>
      </c>
      <c r="S14" s="570"/>
      <c r="T14" s="570"/>
      <c r="U14" s="570"/>
      <c r="V14" s="571"/>
      <c r="W14" s="572"/>
      <c r="X14" s="482"/>
      <c r="Y14" s="482"/>
      <c r="Z14" s="482"/>
      <c r="AA14" s="482"/>
      <c r="AB14" s="483"/>
      <c r="AC14" s="562">
        <v>1.4</v>
      </c>
      <c r="AD14" s="563"/>
      <c r="AE14" s="563"/>
      <c r="AF14" s="563"/>
      <c r="AG14" s="564"/>
      <c r="AH14" s="562">
        <v>1.4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28.1</v>
      </c>
      <c r="CU14" s="574"/>
      <c r="CV14" s="574"/>
      <c r="CW14" s="574"/>
      <c r="CX14" s="574"/>
      <c r="CY14" s="574"/>
      <c r="CZ14" s="574"/>
      <c r="DA14" s="575"/>
      <c r="DB14" s="573">
        <v>38.200000000000003</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144</v>
      </c>
      <c r="N15" s="567"/>
      <c r="O15" s="567"/>
      <c r="P15" s="567"/>
      <c r="Q15" s="568"/>
      <c r="R15" s="569">
        <v>193062</v>
      </c>
      <c r="S15" s="570"/>
      <c r="T15" s="570"/>
      <c r="U15" s="570"/>
      <c r="V15" s="571"/>
      <c r="W15" s="557" t="s">
        <v>145</v>
      </c>
      <c r="X15" s="479"/>
      <c r="Y15" s="479"/>
      <c r="Z15" s="479"/>
      <c r="AA15" s="479"/>
      <c r="AB15" s="480"/>
      <c r="AC15" s="442">
        <v>19959</v>
      </c>
      <c r="AD15" s="443"/>
      <c r="AE15" s="443"/>
      <c r="AF15" s="443"/>
      <c r="AG15" s="444"/>
      <c r="AH15" s="442">
        <v>20265</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20833642</v>
      </c>
      <c r="BO15" s="462"/>
      <c r="BP15" s="462"/>
      <c r="BQ15" s="462"/>
      <c r="BR15" s="462"/>
      <c r="BS15" s="462"/>
      <c r="BT15" s="462"/>
      <c r="BU15" s="463"/>
      <c r="BV15" s="461">
        <v>20717060</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25.5</v>
      </c>
      <c r="AD16" s="563"/>
      <c r="AE16" s="563"/>
      <c r="AF16" s="563"/>
      <c r="AG16" s="564"/>
      <c r="AH16" s="562">
        <v>25.8</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33865938</v>
      </c>
      <c r="BO16" s="467"/>
      <c r="BP16" s="467"/>
      <c r="BQ16" s="467"/>
      <c r="BR16" s="467"/>
      <c r="BS16" s="467"/>
      <c r="BT16" s="467"/>
      <c r="BU16" s="468"/>
      <c r="BV16" s="466">
        <v>33189218</v>
      </c>
      <c r="BW16" s="467"/>
      <c r="BX16" s="467"/>
      <c r="BY16" s="467"/>
      <c r="BZ16" s="467"/>
      <c r="CA16" s="467"/>
      <c r="CB16" s="467"/>
      <c r="CC16" s="468"/>
      <c r="CD16" s="201"/>
      <c r="CE16" s="464" t="s">
        <v>151</v>
      </c>
      <c r="CF16" s="464"/>
      <c r="CG16" s="464"/>
      <c r="CH16" s="464"/>
      <c r="CI16" s="464"/>
      <c r="CJ16" s="464"/>
      <c r="CK16" s="464"/>
      <c r="CL16" s="464"/>
      <c r="CM16" s="464"/>
      <c r="CN16" s="464"/>
      <c r="CO16" s="464"/>
      <c r="CP16" s="464"/>
      <c r="CQ16" s="464"/>
      <c r="CR16" s="464"/>
      <c r="CS16" s="465"/>
      <c r="CT16" s="436">
        <v>4.2</v>
      </c>
      <c r="CU16" s="437"/>
      <c r="CV16" s="437"/>
      <c r="CW16" s="437"/>
      <c r="CX16" s="437"/>
      <c r="CY16" s="437"/>
      <c r="CZ16" s="437"/>
      <c r="DA16" s="438"/>
      <c r="DB16" s="436">
        <v>1.1000000000000001</v>
      </c>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57065</v>
      </c>
      <c r="AD17" s="443"/>
      <c r="AE17" s="443"/>
      <c r="AF17" s="443"/>
      <c r="AG17" s="444"/>
      <c r="AH17" s="442">
        <v>57089</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26621935</v>
      </c>
      <c r="BO17" s="467"/>
      <c r="BP17" s="467"/>
      <c r="BQ17" s="467"/>
      <c r="BR17" s="467"/>
      <c r="BS17" s="467"/>
      <c r="BT17" s="467"/>
      <c r="BU17" s="468"/>
      <c r="BV17" s="466">
        <v>26456873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156</v>
      </c>
      <c r="C18" s="529"/>
      <c r="D18" s="529"/>
      <c r="E18" s="530"/>
      <c r="F18" s="530"/>
      <c r="G18" s="530"/>
      <c r="H18" s="530"/>
      <c r="I18" s="530"/>
      <c r="J18" s="530"/>
      <c r="K18" s="530"/>
      <c r="L18" s="531">
        <v>72.72</v>
      </c>
      <c r="M18" s="531"/>
      <c r="N18" s="531"/>
      <c r="O18" s="531"/>
      <c r="P18" s="531"/>
      <c r="Q18" s="531"/>
      <c r="R18" s="532"/>
      <c r="S18" s="532"/>
      <c r="T18" s="532"/>
      <c r="U18" s="532"/>
      <c r="V18" s="533"/>
      <c r="W18" s="547"/>
      <c r="X18" s="548"/>
      <c r="Y18" s="548"/>
      <c r="Z18" s="548"/>
      <c r="AA18" s="548"/>
      <c r="AB18" s="558"/>
      <c r="AC18" s="430">
        <v>73</v>
      </c>
      <c r="AD18" s="431"/>
      <c r="AE18" s="431"/>
      <c r="AF18" s="431"/>
      <c r="AG18" s="534"/>
      <c r="AH18" s="430">
        <v>72.8</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43111703</v>
      </c>
      <c r="BO18" s="467"/>
      <c r="BP18" s="467"/>
      <c r="BQ18" s="467"/>
      <c r="BR18" s="467"/>
      <c r="BS18" s="467"/>
      <c r="BT18" s="467"/>
      <c r="BU18" s="468"/>
      <c r="BV18" s="466">
        <v>42522415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158</v>
      </c>
      <c r="C19" s="529"/>
      <c r="D19" s="529"/>
      <c r="E19" s="530"/>
      <c r="F19" s="530"/>
      <c r="G19" s="530"/>
      <c r="H19" s="530"/>
      <c r="I19" s="530"/>
      <c r="J19" s="530"/>
      <c r="K19" s="530"/>
      <c r="L19" s="536">
        <v>2680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48628157</v>
      </c>
      <c r="BO19" s="467"/>
      <c r="BP19" s="467"/>
      <c r="BQ19" s="467"/>
      <c r="BR19" s="467"/>
      <c r="BS19" s="467"/>
      <c r="BT19" s="467"/>
      <c r="BU19" s="468"/>
      <c r="BV19" s="466">
        <v>46817553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160</v>
      </c>
      <c r="C20" s="529"/>
      <c r="D20" s="529"/>
      <c r="E20" s="530"/>
      <c r="F20" s="530"/>
      <c r="G20" s="530"/>
      <c r="H20" s="530"/>
      <c r="I20" s="530"/>
      <c r="J20" s="530"/>
      <c r="K20" s="530"/>
      <c r="L20" s="536">
        <v>75247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65671679</v>
      </c>
      <c r="BO23" s="467"/>
      <c r="BP23" s="467"/>
      <c r="BQ23" s="467"/>
      <c r="BR23" s="467"/>
      <c r="BS23" s="467"/>
      <c r="BT23" s="467"/>
      <c r="BU23" s="468"/>
      <c r="BV23" s="466">
        <v>69742223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169</v>
      </c>
      <c r="F24" s="440"/>
      <c r="G24" s="440"/>
      <c r="H24" s="440"/>
      <c r="I24" s="440"/>
      <c r="J24" s="440"/>
      <c r="K24" s="441"/>
      <c r="L24" s="442">
        <v>1</v>
      </c>
      <c r="M24" s="443"/>
      <c r="N24" s="443"/>
      <c r="O24" s="443"/>
      <c r="P24" s="444"/>
      <c r="Q24" s="442">
        <v>6435</v>
      </c>
      <c r="R24" s="443"/>
      <c r="S24" s="443"/>
      <c r="T24" s="443"/>
      <c r="U24" s="443"/>
      <c r="V24" s="444"/>
      <c r="W24" s="508"/>
      <c r="X24" s="499"/>
      <c r="Y24" s="500"/>
      <c r="Z24" s="439" t="s">
        <v>170</v>
      </c>
      <c r="AA24" s="440"/>
      <c r="AB24" s="440"/>
      <c r="AC24" s="440"/>
      <c r="AD24" s="440"/>
      <c r="AE24" s="440"/>
      <c r="AF24" s="440"/>
      <c r="AG24" s="441"/>
      <c r="AH24" s="442">
        <v>1168</v>
      </c>
      <c r="AI24" s="443"/>
      <c r="AJ24" s="443"/>
      <c r="AK24" s="443"/>
      <c r="AL24" s="444"/>
      <c r="AM24" s="442">
        <v>3539040</v>
      </c>
      <c r="AN24" s="443"/>
      <c r="AO24" s="443"/>
      <c r="AP24" s="443"/>
      <c r="AQ24" s="443"/>
      <c r="AR24" s="444"/>
      <c r="AS24" s="442">
        <v>3030</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49727620</v>
      </c>
      <c r="BO24" s="467"/>
      <c r="BP24" s="467"/>
      <c r="BQ24" s="467"/>
      <c r="BR24" s="467"/>
      <c r="BS24" s="467"/>
      <c r="BT24" s="467"/>
      <c r="BU24" s="468"/>
      <c r="BV24" s="466">
        <v>50837392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172</v>
      </c>
      <c r="F25" s="440"/>
      <c r="G25" s="440"/>
      <c r="H25" s="440"/>
      <c r="I25" s="440"/>
      <c r="J25" s="440"/>
      <c r="K25" s="441"/>
      <c r="L25" s="442">
        <v>2</v>
      </c>
      <c r="M25" s="443"/>
      <c r="N25" s="443"/>
      <c r="O25" s="443"/>
      <c r="P25" s="444"/>
      <c r="Q25" s="442">
        <v>6375</v>
      </c>
      <c r="R25" s="443"/>
      <c r="S25" s="443"/>
      <c r="T25" s="443"/>
      <c r="U25" s="443"/>
      <c r="V25" s="444"/>
      <c r="W25" s="508"/>
      <c r="X25" s="499"/>
      <c r="Y25" s="500"/>
      <c r="Z25" s="439" t="s">
        <v>173</v>
      </c>
      <c r="AA25" s="440"/>
      <c r="AB25" s="440"/>
      <c r="AC25" s="440"/>
      <c r="AD25" s="440"/>
      <c r="AE25" s="440"/>
      <c r="AF25" s="440"/>
      <c r="AG25" s="441"/>
      <c r="AH25" s="442">
        <v>180</v>
      </c>
      <c r="AI25" s="443"/>
      <c r="AJ25" s="443"/>
      <c r="AK25" s="443"/>
      <c r="AL25" s="444"/>
      <c r="AM25" s="442">
        <v>562860</v>
      </c>
      <c r="AN25" s="443"/>
      <c r="AO25" s="443"/>
      <c r="AP25" s="443"/>
      <c r="AQ25" s="443"/>
      <c r="AR25" s="444"/>
      <c r="AS25" s="442">
        <v>3127</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4075564</v>
      </c>
      <c r="BO25" s="462"/>
      <c r="BP25" s="462"/>
      <c r="BQ25" s="462"/>
      <c r="BR25" s="462"/>
      <c r="BS25" s="462"/>
      <c r="BT25" s="462"/>
      <c r="BU25" s="463"/>
      <c r="BV25" s="461">
        <v>5127678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175</v>
      </c>
      <c r="F26" s="440"/>
      <c r="G26" s="440"/>
      <c r="H26" s="440"/>
      <c r="I26" s="440"/>
      <c r="J26" s="440"/>
      <c r="K26" s="441"/>
      <c r="L26" s="442">
        <v>1</v>
      </c>
      <c r="M26" s="443"/>
      <c r="N26" s="443"/>
      <c r="O26" s="443"/>
      <c r="P26" s="444"/>
      <c r="Q26" s="442">
        <v>5625</v>
      </c>
      <c r="R26" s="443"/>
      <c r="S26" s="443"/>
      <c r="T26" s="443"/>
      <c r="U26" s="443"/>
      <c r="V26" s="444"/>
      <c r="W26" s="508"/>
      <c r="X26" s="499"/>
      <c r="Y26" s="500"/>
      <c r="Z26" s="439" t="s">
        <v>176</v>
      </c>
      <c r="AA26" s="521"/>
      <c r="AB26" s="521"/>
      <c r="AC26" s="521"/>
      <c r="AD26" s="521"/>
      <c r="AE26" s="521"/>
      <c r="AF26" s="521"/>
      <c r="AG26" s="522"/>
      <c r="AH26" s="442">
        <v>139</v>
      </c>
      <c r="AI26" s="443"/>
      <c r="AJ26" s="443"/>
      <c r="AK26" s="443"/>
      <c r="AL26" s="444"/>
      <c r="AM26" s="442">
        <v>436877</v>
      </c>
      <c r="AN26" s="443"/>
      <c r="AO26" s="443"/>
      <c r="AP26" s="443"/>
      <c r="AQ26" s="443"/>
      <c r="AR26" s="444"/>
      <c r="AS26" s="442">
        <v>3143</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v>219384</v>
      </c>
      <c r="BO26" s="467"/>
      <c r="BP26" s="467"/>
      <c r="BQ26" s="467"/>
      <c r="BR26" s="467"/>
      <c r="BS26" s="467"/>
      <c r="BT26" s="467"/>
      <c r="BU26" s="468"/>
      <c r="BV26" s="466">
        <v>387098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178</v>
      </c>
      <c r="F27" s="440"/>
      <c r="G27" s="440"/>
      <c r="H27" s="440"/>
      <c r="I27" s="440"/>
      <c r="J27" s="440"/>
      <c r="K27" s="441"/>
      <c r="L27" s="442">
        <v>1</v>
      </c>
      <c r="M27" s="443"/>
      <c r="N27" s="443"/>
      <c r="O27" s="443"/>
      <c r="P27" s="444"/>
      <c r="Q27" s="442">
        <v>6600</v>
      </c>
      <c r="R27" s="443"/>
      <c r="S27" s="443"/>
      <c r="T27" s="443"/>
      <c r="U27" s="443"/>
      <c r="V27" s="444"/>
      <c r="W27" s="508"/>
      <c r="X27" s="499"/>
      <c r="Y27" s="500"/>
      <c r="Z27" s="439" t="s">
        <v>179</v>
      </c>
      <c r="AA27" s="440"/>
      <c r="AB27" s="440"/>
      <c r="AC27" s="440"/>
      <c r="AD27" s="440"/>
      <c r="AE27" s="440"/>
      <c r="AF27" s="440"/>
      <c r="AG27" s="441"/>
      <c r="AH27" s="442">
        <v>147</v>
      </c>
      <c r="AI27" s="443"/>
      <c r="AJ27" s="443"/>
      <c r="AK27" s="443"/>
      <c r="AL27" s="444"/>
      <c r="AM27" s="442">
        <v>502413</v>
      </c>
      <c r="AN27" s="443"/>
      <c r="AO27" s="443"/>
      <c r="AP27" s="443"/>
      <c r="AQ27" s="443"/>
      <c r="AR27" s="444"/>
      <c r="AS27" s="442">
        <v>3418</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2213436</v>
      </c>
      <c r="BO27" s="470"/>
      <c r="BP27" s="470"/>
      <c r="BQ27" s="470"/>
      <c r="BR27" s="470"/>
      <c r="BS27" s="470"/>
      <c r="BT27" s="470"/>
      <c r="BU27" s="471"/>
      <c r="BV27" s="469">
        <v>2213436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181</v>
      </c>
      <c r="F28" s="440"/>
      <c r="G28" s="440"/>
      <c r="H28" s="440"/>
      <c r="I28" s="440"/>
      <c r="J28" s="440"/>
      <c r="K28" s="441"/>
      <c r="L28" s="442">
        <v>1</v>
      </c>
      <c r="M28" s="443"/>
      <c r="N28" s="443"/>
      <c r="O28" s="443"/>
      <c r="P28" s="444"/>
      <c r="Q28" s="442">
        <v>6300</v>
      </c>
      <c r="R28" s="443"/>
      <c r="S28" s="443"/>
      <c r="T28" s="443"/>
      <c r="U28" s="443"/>
      <c r="V28" s="444"/>
      <c r="W28" s="508"/>
      <c r="X28" s="499"/>
      <c r="Y28" s="500"/>
      <c r="Z28" s="439" t="s">
        <v>182</v>
      </c>
      <c r="AA28" s="440"/>
      <c r="AB28" s="440"/>
      <c r="AC28" s="440"/>
      <c r="AD28" s="440"/>
      <c r="AE28" s="440"/>
      <c r="AF28" s="440"/>
      <c r="AG28" s="441"/>
      <c r="AH28" s="442" t="s">
        <v>183</v>
      </c>
      <c r="AI28" s="443"/>
      <c r="AJ28" s="443"/>
      <c r="AK28" s="443"/>
      <c r="AL28" s="444"/>
      <c r="AM28" s="442" t="s">
        <v>184</v>
      </c>
      <c r="AN28" s="443"/>
      <c r="AO28" s="443"/>
      <c r="AP28" s="443"/>
      <c r="AQ28" s="443"/>
      <c r="AR28" s="444"/>
      <c r="AS28" s="442" t="s">
        <v>184</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2749167</v>
      </c>
      <c r="BO28" s="462"/>
      <c r="BP28" s="462"/>
      <c r="BQ28" s="462"/>
      <c r="BR28" s="462"/>
      <c r="BS28" s="462"/>
      <c r="BT28" s="462"/>
      <c r="BU28" s="463"/>
      <c r="BV28" s="461">
        <v>2591963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186</v>
      </c>
      <c r="F29" s="440"/>
      <c r="G29" s="440"/>
      <c r="H29" s="440"/>
      <c r="I29" s="440"/>
      <c r="J29" s="440"/>
      <c r="K29" s="441"/>
      <c r="L29" s="442">
        <v>22</v>
      </c>
      <c r="M29" s="443"/>
      <c r="N29" s="443"/>
      <c r="O29" s="443"/>
      <c r="P29" s="444"/>
      <c r="Q29" s="442">
        <v>6000</v>
      </c>
      <c r="R29" s="443"/>
      <c r="S29" s="443"/>
      <c r="T29" s="443"/>
      <c r="U29" s="443"/>
      <c r="V29" s="444"/>
      <c r="W29" s="509"/>
      <c r="X29" s="510"/>
      <c r="Y29" s="511"/>
      <c r="Z29" s="439" t="s">
        <v>187</v>
      </c>
      <c r="AA29" s="440"/>
      <c r="AB29" s="440"/>
      <c r="AC29" s="440"/>
      <c r="AD29" s="440"/>
      <c r="AE29" s="440"/>
      <c r="AF29" s="440"/>
      <c r="AG29" s="441"/>
      <c r="AH29" s="442">
        <v>1315</v>
      </c>
      <c r="AI29" s="443"/>
      <c r="AJ29" s="443"/>
      <c r="AK29" s="443"/>
      <c r="AL29" s="444"/>
      <c r="AM29" s="442">
        <v>4041453</v>
      </c>
      <c r="AN29" s="443"/>
      <c r="AO29" s="443"/>
      <c r="AP29" s="443"/>
      <c r="AQ29" s="443"/>
      <c r="AR29" s="444"/>
      <c r="AS29" s="442">
        <v>3073</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40452</v>
      </c>
      <c r="BO29" s="467"/>
      <c r="BP29" s="467"/>
      <c r="BQ29" s="467"/>
      <c r="BR29" s="467"/>
      <c r="BS29" s="467"/>
      <c r="BT29" s="467"/>
      <c r="BU29" s="468"/>
      <c r="BV29" s="466">
        <v>40452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97.4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4062159</v>
      </c>
      <c r="BO30" s="470"/>
      <c r="BP30" s="470"/>
      <c r="BQ30" s="470"/>
      <c r="BR30" s="470"/>
      <c r="BS30" s="470"/>
      <c r="BT30" s="470"/>
      <c r="BU30" s="471"/>
      <c r="BV30" s="469">
        <v>2975390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201</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上水道事業会計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岸和田市貝塚市清掃施設組合（一般会計）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岸和田市公園緑化協会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土地取得事業特別会計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IF('各会計、関係団体の財政状況及び健全化判断比率'!B33="","",'各会計、関係団体の財政状況及び健全化判断比率'!B33)</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大阪府都市競艇企業団（ﾓｰﾀｰﾎﾞｰﾄ競走事業会計）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IF('各会計、関係団体の財政状況及び健全化判断比率'!B34="","",'各会計、関係団体の財政状況及び健全化判断比率'!B34)</f>
        <v>病院事業会計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大阪府後期高齢者医療広域連合（一般会計）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自転車競技事業特別会計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大阪府後期高齢者医療広域連合（後期高齢者医療特別会計）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大阪広域水道企業団（水道事業会計）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大阪広域水道企業団（工業用水道事業会計）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y+DpC/uOXt5/caOl5D9PdfS6pv7xJ1sOiIMCArRHNA3RuiP8tfsCO7qQtfQTNuLI8eD5foFb95syiXr55YcC3w==" saltValue="kqBJLO3TbNfSl8AZ/BCV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J39" sqref="J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8" t="s">
        <v>569</v>
      </c>
      <c r="D34" s="1248"/>
      <c r="E34" s="1249"/>
      <c r="F34" s="32">
        <v>1.1200000000000001</v>
      </c>
      <c r="G34" s="33">
        <v>0.44</v>
      </c>
      <c r="H34" s="33" t="s">
        <v>570</v>
      </c>
      <c r="I34" s="33" t="s">
        <v>571</v>
      </c>
      <c r="J34" s="34" t="s">
        <v>572</v>
      </c>
      <c r="K34" s="22"/>
      <c r="L34" s="22"/>
      <c r="M34" s="22"/>
      <c r="N34" s="22"/>
      <c r="O34" s="22"/>
      <c r="P34" s="22"/>
    </row>
    <row r="35" spans="1:16" ht="39" customHeight="1">
      <c r="A35" s="22"/>
      <c r="B35" s="35"/>
      <c r="C35" s="1242" t="s">
        <v>573</v>
      </c>
      <c r="D35" s="1243"/>
      <c r="E35" s="1244"/>
      <c r="F35" s="36" t="s">
        <v>574</v>
      </c>
      <c r="G35" s="37" t="s">
        <v>575</v>
      </c>
      <c r="H35" s="37" t="s">
        <v>576</v>
      </c>
      <c r="I35" s="37" t="s">
        <v>577</v>
      </c>
      <c r="J35" s="38" t="s">
        <v>578</v>
      </c>
      <c r="K35" s="22"/>
      <c r="L35" s="22"/>
      <c r="M35" s="22"/>
      <c r="N35" s="22"/>
      <c r="O35" s="22"/>
      <c r="P35" s="22"/>
    </row>
    <row r="36" spans="1:16" ht="39" customHeight="1">
      <c r="A36" s="22"/>
      <c r="B36" s="35"/>
      <c r="C36" s="1242" t="s">
        <v>579</v>
      </c>
      <c r="D36" s="1243"/>
      <c r="E36" s="1244"/>
      <c r="F36" s="36">
        <v>4.88</v>
      </c>
      <c r="G36" s="37">
        <v>5.79</v>
      </c>
      <c r="H36" s="37">
        <v>6.58</v>
      </c>
      <c r="I36" s="37">
        <v>6.97</v>
      </c>
      <c r="J36" s="38">
        <v>2.02</v>
      </c>
      <c r="K36" s="22"/>
      <c r="L36" s="22"/>
      <c r="M36" s="22"/>
      <c r="N36" s="22"/>
      <c r="O36" s="22"/>
      <c r="P36" s="22"/>
    </row>
    <row r="37" spans="1:16" ht="39" customHeight="1">
      <c r="A37" s="22"/>
      <c r="B37" s="35"/>
      <c r="C37" s="1242" t="s">
        <v>580</v>
      </c>
      <c r="D37" s="1243"/>
      <c r="E37" s="1244"/>
      <c r="F37" s="36">
        <v>0.31</v>
      </c>
      <c r="G37" s="37">
        <v>0.64</v>
      </c>
      <c r="H37" s="37">
        <v>0.8</v>
      </c>
      <c r="I37" s="37">
        <v>0.95</v>
      </c>
      <c r="J37" s="38">
        <v>0.79</v>
      </c>
      <c r="K37" s="22"/>
      <c r="L37" s="22"/>
      <c r="M37" s="22"/>
      <c r="N37" s="22"/>
      <c r="O37" s="22"/>
      <c r="P37" s="22"/>
    </row>
    <row r="38" spans="1:16" ht="39" customHeight="1">
      <c r="A38" s="22"/>
      <c r="B38" s="35"/>
      <c r="C38" s="1242" t="s">
        <v>581</v>
      </c>
      <c r="D38" s="1243"/>
      <c r="E38" s="1244"/>
      <c r="F38" s="36">
        <v>0.76</v>
      </c>
      <c r="G38" s="37">
        <v>0.23</v>
      </c>
      <c r="H38" s="37">
        <v>0.21</v>
      </c>
      <c r="I38" s="37">
        <v>0.27</v>
      </c>
      <c r="J38" s="38">
        <v>0.7</v>
      </c>
      <c r="K38" s="22"/>
      <c r="L38" s="22"/>
      <c r="M38" s="22"/>
      <c r="N38" s="22"/>
      <c r="O38" s="22"/>
      <c r="P38" s="22"/>
    </row>
    <row r="39" spans="1:16" ht="39" customHeight="1">
      <c r="A39" s="22"/>
      <c r="B39" s="35"/>
      <c r="C39" s="1242" t="s">
        <v>582</v>
      </c>
      <c r="D39" s="1243"/>
      <c r="E39" s="1244"/>
      <c r="F39" s="36">
        <v>0</v>
      </c>
      <c r="G39" s="37">
        <v>0</v>
      </c>
      <c r="H39" s="37">
        <v>0</v>
      </c>
      <c r="I39" s="37">
        <v>0</v>
      </c>
      <c r="J39" s="38">
        <v>0.16</v>
      </c>
      <c r="K39" s="22"/>
      <c r="L39" s="22"/>
      <c r="M39" s="22"/>
      <c r="N39" s="22"/>
      <c r="O39" s="22"/>
      <c r="P39" s="22"/>
    </row>
    <row r="40" spans="1:16" ht="39" customHeight="1">
      <c r="A40" s="22"/>
      <c r="B40" s="35"/>
      <c r="C40" s="1242" t="s">
        <v>583</v>
      </c>
      <c r="D40" s="1243"/>
      <c r="E40" s="1244"/>
      <c r="F40" s="36">
        <v>0.05</v>
      </c>
      <c r="G40" s="37">
        <v>0.06</v>
      </c>
      <c r="H40" s="37">
        <v>7.0000000000000007E-2</v>
      </c>
      <c r="I40" s="37">
        <v>7.0000000000000007E-2</v>
      </c>
      <c r="J40" s="38">
        <v>7.0000000000000007E-2</v>
      </c>
      <c r="K40" s="22"/>
      <c r="L40" s="22"/>
      <c r="M40" s="22"/>
      <c r="N40" s="22"/>
      <c r="O40" s="22"/>
      <c r="P40" s="22"/>
    </row>
    <row r="41" spans="1:16" ht="39" customHeight="1">
      <c r="A41" s="22"/>
      <c r="B41" s="35"/>
      <c r="C41" s="1242" t="s">
        <v>584</v>
      </c>
      <c r="D41" s="1243"/>
      <c r="E41" s="1244"/>
      <c r="F41" s="36">
        <v>0.05</v>
      </c>
      <c r="G41" s="37">
        <v>0.06</v>
      </c>
      <c r="H41" s="37">
        <v>0.02</v>
      </c>
      <c r="I41" s="37">
        <v>0.02</v>
      </c>
      <c r="J41" s="38">
        <v>0</v>
      </c>
      <c r="K41" s="22"/>
      <c r="L41" s="22"/>
      <c r="M41" s="22"/>
      <c r="N41" s="22"/>
      <c r="O41" s="22"/>
      <c r="P41" s="22"/>
    </row>
    <row r="42" spans="1:16" ht="39" customHeight="1">
      <c r="A42" s="22"/>
      <c r="B42" s="39"/>
      <c r="C42" s="1242" t="s">
        <v>585</v>
      </c>
      <c r="D42" s="1243"/>
      <c r="E42" s="1244"/>
      <c r="F42" s="36" t="s">
        <v>521</v>
      </c>
      <c r="G42" s="37" t="s">
        <v>521</v>
      </c>
      <c r="H42" s="37" t="s">
        <v>521</v>
      </c>
      <c r="I42" s="37" t="s">
        <v>521</v>
      </c>
      <c r="J42" s="38" t="s">
        <v>521</v>
      </c>
      <c r="K42" s="22"/>
      <c r="L42" s="22"/>
      <c r="M42" s="22"/>
      <c r="N42" s="22"/>
      <c r="O42" s="22"/>
      <c r="P42" s="22"/>
    </row>
    <row r="43" spans="1:16" ht="39" customHeight="1" thickBot="1">
      <c r="A43" s="22"/>
      <c r="B43" s="40"/>
      <c r="C43" s="1245" t="s">
        <v>586</v>
      </c>
      <c r="D43" s="1246"/>
      <c r="E43" s="1247"/>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CWNwwESVqPXFiaZsMd7KeWalqUIIhY7se1XF1iM8VkXejb3qHt0xGmUPcD5prZQ4omKWzmXiifsYcLtOjIsw==" saltValue="jqbsNJdPrXZozTVzX6SL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activeCell="N60" sqref="N6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68" t="s">
        <v>11</v>
      </c>
      <c r="C45" s="1269"/>
      <c r="D45" s="58"/>
      <c r="E45" s="1274" t="s">
        <v>12</v>
      </c>
      <c r="F45" s="1274"/>
      <c r="G45" s="1274"/>
      <c r="H45" s="1274"/>
      <c r="I45" s="1274"/>
      <c r="J45" s="1275"/>
      <c r="K45" s="59">
        <v>9248</v>
      </c>
      <c r="L45" s="60">
        <v>8632</v>
      </c>
      <c r="M45" s="60">
        <v>8487</v>
      </c>
      <c r="N45" s="60">
        <v>7883</v>
      </c>
      <c r="O45" s="61">
        <v>7426</v>
      </c>
      <c r="P45" s="48"/>
      <c r="Q45" s="48"/>
      <c r="R45" s="48"/>
      <c r="S45" s="48"/>
      <c r="T45" s="48"/>
      <c r="U45" s="48"/>
    </row>
    <row r="46" spans="1:21" ht="30.75" customHeight="1">
      <c r="A46" s="48"/>
      <c r="B46" s="1270"/>
      <c r="C46" s="1271"/>
      <c r="D46" s="62"/>
      <c r="E46" s="1252" t="s">
        <v>13</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c r="A47" s="48"/>
      <c r="B47" s="1270"/>
      <c r="C47" s="1271"/>
      <c r="D47" s="62"/>
      <c r="E47" s="1252" t="s">
        <v>14</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c r="A48" s="48"/>
      <c r="B48" s="1270"/>
      <c r="C48" s="1271"/>
      <c r="D48" s="62"/>
      <c r="E48" s="1252" t="s">
        <v>15</v>
      </c>
      <c r="F48" s="1252"/>
      <c r="G48" s="1252"/>
      <c r="H48" s="1252"/>
      <c r="I48" s="1252"/>
      <c r="J48" s="1253"/>
      <c r="K48" s="63">
        <v>2529</v>
      </c>
      <c r="L48" s="64">
        <v>2485</v>
      </c>
      <c r="M48" s="64">
        <v>2711</v>
      </c>
      <c r="N48" s="64">
        <v>2647</v>
      </c>
      <c r="O48" s="65">
        <v>2646</v>
      </c>
      <c r="P48" s="48"/>
      <c r="Q48" s="48"/>
      <c r="R48" s="48"/>
      <c r="S48" s="48"/>
      <c r="T48" s="48"/>
      <c r="U48" s="48"/>
    </row>
    <row r="49" spans="1:21" ht="30.75" customHeight="1">
      <c r="A49" s="48"/>
      <c r="B49" s="1270"/>
      <c r="C49" s="1271"/>
      <c r="D49" s="62"/>
      <c r="E49" s="1252" t="s">
        <v>16</v>
      </c>
      <c r="F49" s="1252"/>
      <c r="G49" s="1252"/>
      <c r="H49" s="1252"/>
      <c r="I49" s="1252"/>
      <c r="J49" s="1253"/>
      <c r="K49" s="63">
        <v>1125</v>
      </c>
      <c r="L49" s="64">
        <v>1345</v>
      </c>
      <c r="M49" s="64">
        <v>1165</v>
      </c>
      <c r="N49" s="64">
        <v>966</v>
      </c>
      <c r="O49" s="65">
        <v>728</v>
      </c>
      <c r="P49" s="48"/>
      <c r="Q49" s="48"/>
      <c r="R49" s="48"/>
      <c r="S49" s="48"/>
      <c r="T49" s="48"/>
      <c r="U49" s="48"/>
    </row>
    <row r="50" spans="1:21" ht="30.75" customHeight="1">
      <c r="A50" s="48"/>
      <c r="B50" s="1270"/>
      <c r="C50" s="1271"/>
      <c r="D50" s="62"/>
      <c r="E50" s="1252" t="s">
        <v>17</v>
      </c>
      <c r="F50" s="1252"/>
      <c r="G50" s="1252"/>
      <c r="H50" s="1252"/>
      <c r="I50" s="1252"/>
      <c r="J50" s="1253"/>
      <c r="K50" s="63">
        <v>51</v>
      </c>
      <c r="L50" s="64">
        <v>51</v>
      </c>
      <c r="M50" s="64">
        <v>51</v>
      </c>
      <c r="N50" s="64">
        <v>51</v>
      </c>
      <c r="O50" s="65">
        <v>51</v>
      </c>
      <c r="P50" s="48"/>
      <c r="Q50" s="48"/>
      <c r="R50" s="48"/>
      <c r="S50" s="48"/>
      <c r="T50" s="48"/>
      <c r="U50" s="48"/>
    </row>
    <row r="51" spans="1:21" ht="30.75" customHeight="1">
      <c r="A51" s="48"/>
      <c r="B51" s="1272"/>
      <c r="C51" s="1273"/>
      <c r="D51" s="66"/>
      <c r="E51" s="1252" t="s">
        <v>18</v>
      </c>
      <c r="F51" s="1252"/>
      <c r="G51" s="1252"/>
      <c r="H51" s="1252"/>
      <c r="I51" s="1252"/>
      <c r="J51" s="1253"/>
      <c r="K51" s="63" t="s">
        <v>521</v>
      </c>
      <c r="L51" s="64" t="s">
        <v>521</v>
      </c>
      <c r="M51" s="64">
        <v>1</v>
      </c>
      <c r="N51" s="64" t="s">
        <v>521</v>
      </c>
      <c r="O51" s="65" t="s">
        <v>521</v>
      </c>
      <c r="P51" s="48"/>
      <c r="Q51" s="48"/>
      <c r="R51" s="48"/>
      <c r="S51" s="48"/>
      <c r="T51" s="48"/>
      <c r="U51" s="48"/>
    </row>
    <row r="52" spans="1:21" ht="30.75" customHeight="1">
      <c r="A52" s="48"/>
      <c r="B52" s="1250" t="s">
        <v>19</v>
      </c>
      <c r="C52" s="1251"/>
      <c r="D52" s="66"/>
      <c r="E52" s="1252" t="s">
        <v>20</v>
      </c>
      <c r="F52" s="1252"/>
      <c r="G52" s="1252"/>
      <c r="H52" s="1252"/>
      <c r="I52" s="1252"/>
      <c r="J52" s="1253"/>
      <c r="K52" s="63">
        <v>9292</v>
      </c>
      <c r="L52" s="64">
        <v>8816</v>
      </c>
      <c r="M52" s="64">
        <v>8557</v>
      </c>
      <c r="N52" s="64">
        <v>8640</v>
      </c>
      <c r="O52" s="65">
        <v>8264</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3661</v>
      </c>
      <c r="L53" s="69">
        <v>3697</v>
      </c>
      <c r="M53" s="69">
        <v>3858</v>
      </c>
      <c r="N53" s="69">
        <v>2907</v>
      </c>
      <c r="O53" s="70">
        <v>2587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258" t="s">
        <v>25</v>
      </c>
      <c r="C57" s="1259"/>
      <c r="D57" s="1262" t="s">
        <v>26</v>
      </c>
      <c r="E57" s="1263"/>
      <c r="F57" s="1263"/>
      <c r="G57" s="1263"/>
      <c r="H57" s="1263"/>
      <c r="I57" s="1263"/>
      <c r="J57" s="1264"/>
      <c r="K57" s="83" t="s">
        <v>608</v>
      </c>
      <c r="L57" s="84" t="s">
        <v>608</v>
      </c>
      <c r="M57" s="84" t="s">
        <v>608</v>
      </c>
      <c r="N57" s="84" t="s">
        <v>608</v>
      </c>
      <c r="O57" s="85" t="s">
        <v>608</v>
      </c>
    </row>
    <row r="58" spans="1:21" ht="31.5" customHeight="1" thickBot="1">
      <c r="B58" s="1260"/>
      <c r="C58" s="1261"/>
      <c r="D58" s="1265" t="s">
        <v>27</v>
      </c>
      <c r="E58" s="1266"/>
      <c r="F58" s="1266"/>
      <c r="G58" s="1266"/>
      <c r="H58" s="1266"/>
      <c r="I58" s="1266"/>
      <c r="J58" s="1267"/>
      <c r="K58" s="86" t="s">
        <v>608</v>
      </c>
      <c r="L58" s="87" t="s">
        <v>608</v>
      </c>
      <c r="M58" s="87" t="s">
        <v>608</v>
      </c>
      <c r="N58" s="87" t="s">
        <v>608</v>
      </c>
      <c r="O58" s="88" t="s">
        <v>608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0YFCsPIjFcBdcG6dEjbNKxG95OnONeG2HZjP2MwInlzYDJYPdQ9MHreQqK1KurPkLs5Qsqz1KcivGS9TVslw==" saltValue="aelTaEUQ4exU4wmOqT+Y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M45" sqref="M45"/>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88" t="s">
        <v>30</v>
      </c>
      <c r="C41" s="1289"/>
      <c r="D41" s="102"/>
      <c r="E41" s="1290" t="s">
        <v>31</v>
      </c>
      <c r="F41" s="1290"/>
      <c r="G41" s="1290"/>
      <c r="H41" s="1291"/>
      <c r="I41" s="103">
        <v>74856</v>
      </c>
      <c r="J41" s="104">
        <v>71978</v>
      </c>
      <c r="K41" s="104">
        <v>70324</v>
      </c>
      <c r="L41" s="104">
        <v>69742</v>
      </c>
      <c r="M41" s="105">
        <v>65672</v>
      </c>
    </row>
    <row r="42" spans="2:13" ht="27.75" customHeight="1">
      <c r="B42" s="1278"/>
      <c r="C42" s="1279"/>
      <c r="D42" s="106"/>
      <c r="E42" s="1282" t="s">
        <v>32</v>
      </c>
      <c r="F42" s="1282"/>
      <c r="G42" s="1282"/>
      <c r="H42" s="1283"/>
      <c r="I42" s="107">
        <v>335</v>
      </c>
      <c r="J42" s="108">
        <v>289</v>
      </c>
      <c r="K42" s="108">
        <v>243</v>
      </c>
      <c r="L42" s="108">
        <v>196</v>
      </c>
      <c r="M42" s="109">
        <v>148</v>
      </c>
    </row>
    <row r="43" spans="2:13" ht="27.75" customHeight="1">
      <c r="B43" s="1278"/>
      <c r="C43" s="1279"/>
      <c r="D43" s="106"/>
      <c r="E43" s="1282" t="s">
        <v>33</v>
      </c>
      <c r="F43" s="1282"/>
      <c r="G43" s="1282"/>
      <c r="H43" s="1283"/>
      <c r="I43" s="107">
        <v>32622</v>
      </c>
      <c r="J43" s="108">
        <v>29137</v>
      </c>
      <c r="K43" s="108">
        <v>27961</v>
      </c>
      <c r="L43" s="108">
        <v>26647</v>
      </c>
      <c r="M43" s="109">
        <v>26898</v>
      </c>
    </row>
    <row r="44" spans="2:13" ht="27.75" customHeight="1">
      <c r="B44" s="1278"/>
      <c r="C44" s="1279"/>
      <c r="D44" s="106"/>
      <c r="E44" s="1282" t="s">
        <v>34</v>
      </c>
      <c r="F44" s="1282"/>
      <c r="G44" s="1282"/>
      <c r="H44" s="1283"/>
      <c r="I44" s="107">
        <v>5656</v>
      </c>
      <c r="J44" s="108">
        <v>4354</v>
      </c>
      <c r="K44" s="108">
        <v>3207</v>
      </c>
      <c r="L44" s="108">
        <v>2193</v>
      </c>
      <c r="M44" s="109">
        <v>1757</v>
      </c>
    </row>
    <row r="45" spans="2:13" ht="27.75" customHeight="1">
      <c r="B45" s="1278"/>
      <c r="C45" s="1279"/>
      <c r="D45" s="106"/>
      <c r="E45" s="1282" t="s">
        <v>35</v>
      </c>
      <c r="F45" s="1282"/>
      <c r="G45" s="1282"/>
      <c r="H45" s="1283"/>
      <c r="I45" s="107">
        <v>9611</v>
      </c>
      <c r="J45" s="108">
        <v>9522</v>
      </c>
      <c r="K45" s="108">
        <v>9739</v>
      </c>
      <c r="L45" s="108">
        <v>9079</v>
      </c>
      <c r="M45" s="109">
        <v>9278</v>
      </c>
    </row>
    <row r="46" spans="2:13" ht="27.75" customHeight="1">
      <c r="B46" s="1278"/>
      <c r="C46" s="1279"/>
      <c r="D46" s="110"/>
      <c r="E46" s="1282" t="s">
        <v>36</v>
      </c>
      <c r="F46" s="1282"/>
      <c r="G46" s="1282"/>
      <c r="H46" s="1283"/>
      <c r="I46" s="107" t="s">
        <v>521</v>
      </c>
      <c r="J46" s="108" t="s">
        <v>521</v>
      </c>
      <c r="K46" s="108" t="s">
        <v>521</v>
      </c>
      <c r="L46" s="108" t="s">
        <v>521</v>
      </c>
      <c r="M46" s="109" t="s">
        <v>521</v>
      </c>
    </row>
    <row r="47" spans="2:13" ht="27.75" customHeight="1">
      <c r="B47" s="1278"/>
      <c r="C47" s="1279"/>
      <c r="D47" s="111"/>
      <c r="E47" s="1292" t="s">
        <v>37</v>
      </c>
      <c r="F47" s="1293"/>
      <c r="G47" s="1293"/>
      <c r="H47" s="1294"/>
      <c r="I47" s="107" t="s">
        <v>521</v>
      </c>
      <c r="J47" s="108" t="s">
        <v>521</v>
      </c>
      <c r="K47" s="108" t="s">
        <v>521</v>
      </c>
      <c r="L47" s="108" t="s">
        <v>521</v>
      </c>
      <c r="M47" s="109" t="s">
        <v>521</v>
      </c>
    </row>
    <row r="48" spans="2:13" ht="27.75" customHeight="1">
      <c r="B48" s="1278"/>
      <c r="C48" s="1279"/>
      <c r="D48" s="106"/>
      <c r="E48" s="1282" t="s">
        <v>38</v>
      </c>
      <c r="F48" s="1282"/>
      <c r="G48" s="1282"/>
      <c r="H48" s="1283"/>
      <c r="I48" s="107" t="s">
        <v>521</v>
      </c>
      <c r="J48" s="108" t="s">
        <v>521</v>
      </c>
      <c r="K48" s="108" t="s">
        <v>521</v>
      </c>
      <c r="L48" s="108" t="s">
        <v>521</v>
      </c>
      <c r="M48" s="109" t="s">
        <v>521</v>
      </c>
    </row>
    <row r="49" spans="2:13" ht="27.75" customHeight="1">
      <c r="B49" s="1280"/>
      <c r="C49" s="1281"/>
      <c r="D49" s="106"/>
      <c r="E49" s="1282" t="s">
        <v>39</v>
      </c>
      <c r="F49" s="1282"/>
      <c r="G49" s="1282"/>
      <c r="H49" s="1283"/>
      <c r="I49" s="107" t="s">
        <v>521</v>
      </c>
      <c r="J49" s="108" t="s">
        <v>521</v>
      </c>
      <c r="K49" s="108" t="s">
        <v>521</v>
      </c>
      <c r="L49" s="108" t="s">
        <v>521</v>
      </c>
      <c r="M49" s="109" t="s">
        <v>521</v>
      </c>
    </row>
    <row r="50" spans="2:13" ht="27.75" customHeight="1">
      <c r="B50" s="1276" t="s">
        <v>40</v>
      </c>
      <c r="C50" s="1277"/>
      <c r="D50" s="112"/>
      <c r="E50" s="1282" t="s">
        <v>41</v>
      </c>
      <c r="F50" s="1282"/>
      <c r="G50" s="1282"/>
      <c r="H50" s="1283"/>
      <c r="I50" s="107">
        <v>8836</v>
      </c>
      <c r="J50" s="108">
        <v>8071</v>
      </c>
      <c r="K50" s="108">
        <v>7749</v>
      </c>
      <c r="L50" s="108">
        <v>7978</v>
      </c>
      <c r="M50" s="109">
        <v>9513</v>
      </c>
    </row>
    <row r="51" spans="2:13" ht="27.75" customHeight="1">
      <c r="B51" s="1278"/>
      <c r="C51" s="1279"/>
      <c r="D51" s="106"/>
      <c r="E51" s="1282" t="s">
        <v>42</v>
      </c>
      <c r="F51" s="1282"/>
      <c r="G51" s="1282"/>
      <c r="H51" s="1283"/>
      <c r="I51" s="107">
        <v>12684</v>
      </c>
      <c r="J51" s="108">
        <v>11519</v>
      </c>
      <c r="K51" s="108">
        <v>11254</v>
      </c>
      <c r="L51" s="108">
        <v>11248</v>
      </c>
      <c r="M51" s="109">
        <v>10894</v>
      </c>
    </row>
    <row r="52" spans="2:13" ht="27.75" customHeight="1">
      <c r="B52" s="1280"/>
      <c r="C52" s="1281"/>
      <c r="D52" s="106"/>
      <c r="E52" s="1282" t="s">
        <v>43</v>
      </c>
      <c r="F52" s="1282"/>
      <c r="G52" s="1282"/>
      <c r="H52" s="1283"/>
      <c r="I52" s="107">
        <v>80034</v>
      </c>
      <c r="J52" s="108">
        <v>78787</v>
      </c>
      <c r="K52" s="108">
        <v>77177</v>
      </c>
      <c r="L52" s="108">
        <v>75308</v>
      </c>
      <c r="M52" s="109">
        <v>73280</v>
      </c>
    </row>
    <row r="53" spans="2:13" ht="27.75" customHeight="1" thickBot="1">
      <c r="B53" s="1284" t="s">
        <v>44</v>
      </c>
      <c r="C53" s="1285"/>
      <c r="D53" s="113"/>
      <c r="E53" s="1286" t="s">
        <v>45</v>
      </c>
      <c r="F53" s="1286"/>
      <c r="G53" s="1286"/>
      <c r="H53" s="1287"/>
      <c r="I53" s="114">
        <v>21525</v>
      </c>
      <c r="J53" s="115">
        <v>16905</v>
      </c>
      <c r="K53" s="115">
        <v>15293</v>
      </c>
      <c r="L53" s="115">
        <v>13323</v>
      </c>
      <c r="M53" s="116">
        <v>10065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t0/umW7F/Ra8Pgid6wGQfMltHK7WGaxSfXdIMhGr8D2UbPOxz3LbJhXiWUJZwvekMEo9o7+tu4jDylXRtiO2Q==" saltValue="+lUTLD3xClkPGzQWsV83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zoomScaleNormal="80" zoomScaleSheetLayoutView="100" workbookViewId="0">
      <selection activeCell="C59" sqref="C59:E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303" t="s">
        <v>48</v>
      </c>
      <c r="D55" s="1303"/>
      <c r="E55" s="1304"/>
      <c r="F55" s="128">
        <v>2547</v>
      </c>
      <c r="G55" s="128">
        <v>2592</v>
      </c>
      <c r="H55" s="129">
        <v>2749</v>
      </c>
    </row>
    <row r="56" spans="2:8" ht="52.5" customHeight="1">
      <c r="B56" s="130"/>
      <c r="C56" s="1305" t="s">
        <v>49</v>
      </c>
      <c r="D56" s="1305"/>
      <c r="E56" s="1306"/>
      <c r="F56" s="131">
        <v>40</v>
      </c>
      <c r="G56" s="131">
        <v>40</v>
      </c>
      <c r="H56" s="132">
        <v>40</v>
      </c>
    </row>
    <row r="57" spans="2:8" ht="53.25" customHeight="1">
      <c r="B57" s="130"/>
      <c r="C57" s="1307" t="s">
        <v>50</v>
      </c>
      <c r="D57" s="1307"/>
      <c r="E57" s="1308"/>
      <c r="F57" s="133">
        <v>2912</v>
      </c>
      <c r="G57" s="133">
        <v>2975</v>
      </c>
      <c r="H57" s="134">
        <v>4062</v>
      </c>
    </row>
    <row r="58" spans="2:8" ht="45.75" customHeight="1">
      <c r="B58" s="135"/>
      <c r="C58" s="1295" t="s">
        <v>601</v>
      </c>
      <c r="D58" s="1296"/>
      <c r="E58" s="1297"/>
      <c r="F58" s="136">
        <v>105</v>
      </c>
      <c r="G58" s="136">
        <v>105</v>
      </c>
      <c r="H58" s="137">
        <v>1105</v>
      </c>
    </row>
    <row r="59" spans="2:8" ht="45.75" customHeight="1">
      <c r="B59" s="135"/>
      <c r="C59" s="1295" t="s">
        <v>602</v>
      </c>
      <c r="D59" s="1296"/>
      <c r="E59" s="1297"/>
      <c r="F59" s="136">
        <v>180</v>
      </c>
      <c r="G59" s="136">
        <v>418</v>
      </c>
      <c r="H59" s="137">
        <v>560</v>
      </c>
    </row>
    <row r="60" spans="2:8" ht="45.75" customHeight="1">
      <c r="B60" s="135"/>
      <c r="C60" s="1295" t="s">
        <v>603</v>
      </c>
      <c r="D60" s="1296"/>
      <c r="E60" s="1297"/>
      <c r="F60" s="136">
        <v>592</v>
      </c>
      <c r="G60" s="136">
        <v>554</v>
      </c>
      <c r="H60" s="137">
        <v>532</v>
      </c>
    </row>
    <row r="61" spans="2:8" ht="45.75" customHeight="1">
      <c r="B61" s="135"/>
      <c r="C61" s="1295" t="s">
        <v>604</v>
      </c>
      <c r="D61" s="1296"/>
      <c r="E61" s="1297"/>
      <c r="F61" s="136">
        <v>536</v>
      </c>
      <c r="G61" s="136">
        <v>531</v>
      </c>
      <c r="H61" s="137">
        <v>512</v>
      </c>
    </row>
    <row r="62" spans="2:8" ht="45.75" customHeight="1" thickBot="1">
      <c r="B62" s="138"/>
      <c r="C62" s="1298" t="s">
        <v>605</v>
      </c>
      <c r="D62" s="1299"/>
      <c r="E62" s="1300"/>
      <c r="F62" s="139">
        <v>385</v>
      </c>
      <c r="G62" s="139">
        <v>384</v>
      </c>
      <c r="H62" s="140">
        <v>384</v>
      </c>
    </row>
    <row r="63" spans="2:8" ht="52.5" customHeight="1" thickBot="1">
      <c r="B63" s="141"/>
      <c r="C63" s="1301" t="s">
        <v>51</v>
      </c>
      <c r="D63" s="1301"/>
      <c r="E63" s="1302"/>
      <c r="F63" s="142">
        <v>5499</v>
      </c>
      <c r="G63" s="142">
        <v>5608</v>
      </c>
      <c r="H63" s="143">
        <v>6852</v>
      </c>
    </row>
    <row r="64" spans="2:8" ht="15" customHeight="1"/>
  </sheetData>
  <sheetProtection algorithmName="SHA-512" hashValue="OTFQqM3rNsqomD414t4YEk3jHx7WRPsDNHZ9o443mgzL6t4FkYRG/+6jmNUcJJSX1/a1GLbRDbtQSGKnMs0iCw==" saltValue="cdS04ODvmlxa4H5lKjIO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CE39" sqref="CE39"/>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2" t="s">
        <v>612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613</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562</v>
      </c>
      <c r="BQ50" s="1314"/>
      <c r="BR50" s="1314"/>
      <c r="BS50" s="1314"/>
      <c r="BT50" s="1314"/>
      <c r="BU50" s="1314"/>
      <c r="BV50" s="1314"/>
      <c r="BW50" s="1314"/>
      <c r="BX50" s="1314" t="s">
        <v>563</v>
      </c>
      <c r="BY50" s="1314"/>
      <c r="BZ50" s="1314"/>
      <c r="CA50" s="1314"/>
      <c r="CB50" s="1314"/>
      <c r="CC50" s="1314"/>
      <c r="CD50" s="1314"/>
      <c r="CE50" s="1314"/>
      <c r="CF50" s="1314" t="s">
        <v>564</v>
      </c>
      <c r="CG50" s="1314"/>
      <c r="CH50" s="1314"/>
      <c r="CI50" s="1314"/>
      <c r="CJ50" s="1314"/>
      <c r="CK50" s="1314"/>
      <c r="CL50" s="1314"/>
      <c r="CM50" s="1314"/>
      <c r="CN50" s="1314" t="s">
        <v>565</v>
      </c>
      <c r="CO50" s="1314"/>
      <c r="CP50" s="1314"/>
      <c r="CQ50" s="1314"/>
      <c r="CR50" s="1314"/>
      <c r="CS50" s="1314"/>
      <c r="CT50" s="1314"/>
      <c r="CU50" s="1314"/>
      <c r="CV50" s="1314" t="s">
        <v>566</v>
      </c>
      <c r="CW50" s="1314"/>
      <c r="CX50" s="1314"/>
      <c r="CY50" s="1314"/>
      <c r="CZ50" s="1314"/>
      <c r="DA50" s="1314"/>
      <c r="DB50" s="1314"/>
      <c r="DC50" s="1314"/>
    </row>
    <row r="51" spans="1:109" ht="13.5" customHeight="1">
      <c r="B51" s="395"/>
      <c r="G51" s="1317"/>
      <c r="H51" s="1317"/>
      <c r="I51" s="1331"/>
      <c r="J51" s="1331"/>
      <c r="K51" s="1316"/>
      <c r="L51" s="1316"/>
      <c r="M51" s="1316"/>
      <c r="N51" s="1316"/>
      <c r="AM51" s="404"/>
      <c r="AN51" s="1312" t="s">
        <v>614</v>
      </c>
      <c r="AO51" s="1312"/>
      <c r="AP51" s="1312"/>
      <c r="AQ51" s="1312"/>
      <c r="AR51" s="1312"/>
      <c r="AS51" s="1312"/>
      <c r="AT51" s="1312"/>
      <c r="AU51" s="1312"/>
      <c r="AV51" s="1312"/>
      <c r="AW51" s="1312"/>
      <c r="AX51" s="1312"/>
      <c r="AY51" s="1312"/>
      <c r="AZ51" s="1312"/>
      <c r="BA51" s="1312"/>
      <c r="BB51" s="1312" t="s">
        <v>615</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47.6</v>
      </c>
      <c r="BY51" s="1309"/>
      <c r="BZ51" s="1309"/>
      <c r="CA51" s="1309"/>
      <c r="CB51" s="1309"/>
      <c r="CC51" s="1309"/>
      <c r="CD51" s="1309"/>
      <c r="CE51" s="1309"/>
      <c r="CF51" s="1309">
        <v>43.9</v>
      </c>
      <c r="CG51" s="1309"/>
      <c r="CH51" s="1309"/>
      <c r="CI51" s="1309"/>
      <c r="CJ51" s="1309"/>
      <c r="CK51" s="1309"/>
      <c r="CL51" s="1309"/>
      <c r="CM51" s="1309"/>
      <c r="CN51" s="1309">
        <v>38.200000000000003</v>
      </c>
      <c r="CO51" s="1309"/>
      <c r="CP51" s="1309"/>
      <c r="CQ51" s="1309"/>
      <c r="CR51" s="1309"/>
      <c r="CS51" s="1309"/>
      <c r="CT51" s="1309"/>
      <c r="CU51" s="1309"/>
      <c r="CV51" s="1309">
        <v>28.1</v>
      </c>
      <c r="CW51" s="1309"/>
      <c r="CX51" s="1309"/>
      <c r="CY51" s="1309"/>
      <c r="CZ51" s="1309"/>
      <c r="DA51" s="1309"/>
      <c r="DB51" s="1309"/>
      <c r="DC51" s="1309"/>
    </row>
    <row r="52" spans="1:109">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616</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66</v>
      </c>
      <c r="BY53" s="1309"/>
      <c r="BZ53" s="1309"/>
      <c r="CA53" s="1309"/>
      <c r="CB53" s="1309"/>
      <c r="CC53" s="1309"/>
      <c r="CD53" s="1309"/>
      <c r="CE53" s="1309"/>
      <c r="CF53" s="1309">
        <v>66.599999999999994</v>
      </c>
      <c r="CG53" s="1309"/>
      <c r="CH53" s="1309"/>
      <c r="CI53" s="1309"/>
      <c r="CJ53" s="1309"/>
      <c r="CK53" s="1309"/>
      <c r="CL53" s="1309"/>
      <c r="CM53" s="1309"/>
      <c r="CN53" s="1309">
        <v>66.7</v>
      </c>
      <c r="CO53" s="1309"/>
      <c r="CP53" s="1309"/>
      <c r="CQ53" s="1309"/>
      <c r="CR53" s="1309"/>
      <c r="CS53" s="1309"/>
      <c r="CT53" s="1309"/>
      <c r="CU53" s="1309"/>
      <c r="CV53" s="1309">
        <v>69.8</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617</v>
      </c>
      <c r="AO55" s="1314"/>
      <c r="AP55" s="1314"/>
      <c r="AQ55" s="1314"/>
      <c r="AR55" s="1314"/>
      <c r="AS55" s="1314"/>
      <c r="AT55" s="1314"/>
      <c r="AU55" s="1314"/>
      <c r="AV55" s="1314"/>
      <c r="AW55" s="1314"/>
      <c r="AX55" s="1314"/>
      <c r="AY55" s="1314"/>
      <c r="AZ55" s="1314"/>
      <c r="BA55" s="1314"/>
      <c r="BB55" s="1312" t="s">
        <v>615</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31</v>
      </c>
      <c r="BY55" s="1309"/>
      <c r="BZ55" s="1309"/>
      <c r="CA55" s="1309"/>
      <c r="CB55" s="1309"/>
      <c r="CC55" s="1309"/>
      <c r="CD55" s="1309"/>
      <c r="CE55" s="1309"/>
      <c r="CF55" s="1309">
        <v>30</v>
      </c>
      <c r="CG55" s="1309"/>
      <c r="CH55" s="1309"/>
      <c r="CI55" s="1309"/>
      <c r="CJ55" s="1309"/>
      <c r="CK55" s="1309"/>
      <c r="CL55" s="1309"/>
      <c r="CM55" s="1309"/>
      <c r="CN55" s="1309">
        <v>23.1</v>
      </c>
      <c r="CO55" s="1309"/>
      <c r="CP55" s="1309"/>
      <c r="CQ55" s="1309"/>
      <c r="CR55" s="1309"/>
      <c r="CS55" s="1309"/>
      <c r="CT55" s="1309"/>
      <c r="CU55" s="1309"/>
      <c r="CV55" s="1309">
        <v>19</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616</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57.4</v>
      </c>
      <c r="BY57" s="1309"/>
      <c r="BZ57" s="1309"/>
      <c r="CA57" s="1309"/>
      <c r="CB57" s="1309"/>
      <c r="CC57" s="1309"/>
      <c r="CD57" s="1309"/>
      <c r="CE57" s="1309"/>
      <c r="CF57" s="1309">
        <v>58.3</v>
      </c>
      <c r="CG57" s="1309"/>
      <c r="CH57" s="1309"/>
      <c r="CI57" s="1309"/>
      <c r="CJ57" s="1309"/>
      <c r="CK57" s="1309"/>
      <c r="CL57" s="1309"/>
      <c r="CM57" s="1309"/>
      <c r="CN57" s="1309">
        <v>60.4</v>
      </c>
      <c r="CO57" s="1309"/>
      <c r="CP57" s="1309"/>
      <c r="CQ57" s="1309"/>
      <c r="CR57" s="1309"/>
      <c r="CS57" s="1309"/>
      <c r="CT57" s="1309"/>
      <c r="CU57" s="1309"/>
      <c r="CV57" s="1309">
        <v>61.3</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618</v>
      </c>
    </row>
    <row r="64" spans="1:109">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2" t="s">
        <v>619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613</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562</v>
      </c>
      <c r="BQ72" s="1314"/>
      <c r="BR72" s="1314"/>
      <c r="BS72" s="1314"/>
      <c r="BT72" s="1314"/>
      <c r="BU72" s="1314"/>
      <c r="BV72" s="1314"/>
      <c r="BW72" s="1314"/>
      <c r="BX72" s="1314" t="s">
        <v>563</v>
      </c>
      <c r="BY72" s="1314"/>
      <c r="BZ72" s="1314"/>
      <c r="CA72" s="1314"/>
      <c r="CB72" s="1314"/>
      <c r="CC72" s="1314"/>
      <c r="CD72" s="1314"/>
      <c r="CE72" s="1314"/>
      <c r="CF72" s="1314" t="s">
        <v>564</v>
      </c>
      <c r="CG72" s="1314"/>
      <c r="CH72" s="1314"/>
      <c r="CI72" s="1314"/>
      <c r="CJ72" s="1314"/>
      <c r="CK72" s="1314"/>
      <c r="CL72" s="1314"/>
      <c r="CM72" s="1314"/>
      <c r="CN72" s="1314" t="s">
        <v>565</v>
      </c>
      <c r="CO72" s="1314"/>
      <c r="CP72" s="1314"/>
      <c r="CQ72" s="1314"/>
      <c r="CR72" s="1314"/>
      <c r="CS72" s="1314"/>
      <c r="CT72" s="1314"/>
      <c r="CU72" s="1314"/>
      <c r="CV72" s="1314" t="s">
        <v>566</v>
      </c>
      <c r="CW72" s="1314"/>
      <c r="CX72" s="1314"/>
      <c r="CY72" s="1314"/>
      <c r="CZ72" s="1314"/>
      <c r="DA72" s="1314"/>
      <c r="DB72" s="1314"/>
      <c r="DC72" s="1314"/>
    </row>
    <row r="73" spans="2:107">
      <c r="B73" s="395"/>
      <c r="G73" s="1317"/>
      <c r="H73" s="1317"/>
      <c r="I73" s="1317"/>
      <c r="J73" s="1317"/>
      <c r="K73" s="1313"/>
      <c r="L73" s="1313"/>
      <c r="M73" s="1313"/>
      <c r="N73" s="1313"/>
      <c r="AM73" s="404"/>
      <c r="AN73" s="1312" t="s">
        <v>614</v>
      </c>
      <c r="AO73" s="1312"/>
      <c r="AP73" s="1312"/>
      <c r="AQ73" s="1312"/>
      <c r="AR73" s="1312"/>
      <c r="AS73" s="1312"/>
      <c r="AT73" s="1312"/>
      <c r="AU73" s="1312"/>
      <c r="AV73" s="1312"/>
      <c r="AW73" s="1312"/>
      <c r="AX73" s="1312"/>
      <c r="AY73" s="1312"/>
      <c r="AZ73" s="1312"/>
      <c r="BA73" s="1312"/>
      <c r="BB73" s="1312" t="s">
        <v>615</v>
      </c>
      <c r="BC73" s="1312"/>
      <c r="BD73" s="1312"/>
      <c r="BE73" s="1312"/>
      <c r="BF73" s="1312"/>
      <c r="BG73" s="1312"/>
      <c r="BH73" s="1312"/>
      <c r="BI73" s="1312"/>
      <c r="BJ73" s="1312"/>
      <c r="BK73" s="1312"/>
      <c r="BL73" s="1312"/>
      <c r="BM73" s="1312"/>
      <c r="BN73" s="1312"/>
      <c r="BO73" s="1312"/>
      <c r="BP73" s="1309">
        <v>60.5</v>
      </c>
      <c r="BQ73" s="1309"/>
      <c r="BR73" s="1309"/>
      <c r="BS73" s="1309"/>
      <c r="BT73" s="1309"/>
      <c r="BU73" s="1309"/>
      <c r="BV73" s="1309"/>
      <c r="BW73" s="1309"/>
      <c r="BX73" s="1309">
        <v>47.6</v>
      </c>
      <c r="BY73" s="1309"/>
      <c r="BZ73" s="1309"/>
      <c r="CA73" s="1309"/>
      <c r="CB73" s="1309"/>
      <c r="CC73" s="1309"/>
      <c r="CD73" s="1309"/>
      <c r="CE73" s="1309"/>
      <c r="CF73" s="1309">
        <v>43.9</v>
      </c>
      <c r="CG73" s="1309"/>
      <c r="CH73" s="1309"/>
      <c r="CI73" s="1309"/>
      <c r="CJ73" s="1309"/>
      <c r="CK73" s="1309"/>
      <c r="CL73" s="1309"/>
      <c r="CM73" s="1309"/>
      <c r="CN73" s="1309">
        <v>38.200000000000003</v>
      </c>
      <c r="CO73" s="1309"/>
      <c r="CP73" s="1309"/>
      <c r="CQ73" s="1309"/>
      <c r="CR73" s="1309"/>
      <c r="CS73" s="1309"/>
      <c r="CT73" s="1309"/>
      <c r="CU73" s="1309"/>
      <c r="CV73" s="1309">
        <v>28.1</v>
      </c>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620</v>
      </c>
      <c r="BC75" s="1312"/>
      <c r="BD75" s="1312"/>
      <c r="BE75" s="1312"/>
      <c r="BF75" s="1312"/>
      <c r="BG75" s="1312"/>
      <c r="BH75" s="1312"/>
      <c r="BI75" s="1312"/>
      <c r="BJ75" s="1312"/>
      <c r="BK75" s="1312"/>
      <c r="BL75" s="1312"/>
      <c r="BM75" s="1312"/>
      <c r="BN75" s="1312"/>
      <c r="BO75" s="1312"/>
      <c r="BP75" s="1309">
        <v>12.4</v>
      </c>
      <c r="BQ75" s="1309"/>
      <c r="BR75" s="1309"/>
      <c r="BS75" s="1309"/>
      <c r="BT75" s="1309"/>
      <c r="BU75" s="1309"/>
      <c r="BV75" s="1309"/>
      <c r="BW75" s="1309"/>
      <c r="BX75" s="1309">
        <v>10.8</v>
      </c>
      <c r="BY75" s="1309"/>
      <c r="BZ75" s="1309"/>
      <c r="CA75" s="1309"/>
      <c r="CB75" s="1309"/>
      <c r="CC75" s="1309"/>
      <c r="CD75" s="1309"/>
      <c r="CE75" s="1309"/>
      <c r="CF75" s="1309">
        <v>10.5</v>
      </c>
      <c r="CG75" s="1309"/>
      <c r="CH75" s="1309"/>
      <c r="CI75" s="1309"/>
      <c r="CJ75" s="1309"/>
      <c r="CK75" s="1309"/>
      <c r="CL75" s="1309"/>
      <c r="CM75" s="1309"/>
      <c r="CN75" s="1309">
        <v>9.9</v>
      </c>
      <c r="CO75" s="1309"/>
      <c r="CP75" s="1309"/>
      <c r="CQ75" s="1309"/>
      <c r="CR75" s="1309"/>
      <c r="CS75" s="1309"/>
      <c r="CT75" s="1309"/>
      <c r="CU75" s="1309"/>
      <c r="CV75" s="1309">
        <v>8.8000000000000007</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617</v>
      </c>
      <c r="AO77" s="1314"/>
      <c r="AP77" s="1314"/>
      <c r="AQ77" s="1314"/>
      <c r="AR77" s="1314"/>
      <c r="AS77" s="1314"/>
      <c r="AT77" s="1314"/>
      <c r="AU77" s="1314"/>
      <c r="AV77" s="1314"/>
      <c r="AW77" s="1314"/>
      <c r="AX77" s="1314"/>
      <c r="AY77" s="1314"/>
      <c r="AZ77" s="1314"/>
      <c r="BA77" s="1314"/>
      <c r="BB77" s="1312" t="s">
        <v>615</v>
      </c>
      <c r="BC77" s="1312"/>
      <c r="BD77" s="1312"/>
      <c r="BE77" s="1312"/>
      <c r="BF77" s="1312"/>
      <c r="BG77" s="1312"/>
      <c r="BH77" s="1312"/>
      <c r="BI77" s="1312"/>
      <c r="BJ77" s="1312"/>
      <c r="BK77" s="1312"/>
      <c r="BL77" s="1312"/>
      <c r="BM77" s="1312"/>
      <c r="BN77" s="1312"/>
      <c r="BO77" s="1312"/>
      <c r="BP77" s="1309">
        <v>37.4</v>
      </c>
      <c r="BQ77" s="1309"/>
      <c r="BR77" s="1309"/>
      <c r="BS77" s="1309"/>
      <c r="BT77" s="1309"/>
      <c r="BU77" s="1309"/>
      <c r="BV77" s="1309"/>
      <c r="BW77" s="1309"/>
      <c r="BX77" s="1309">
        <v>31</v>
      </c>
      <c r="BY77" s="1309"/>
      <c r="BZ77" s="1309"/>
      <c r="CA77" s="1309"/>
      <c r="CB77" s="1309"/>
      <c r="CC77" s="1309"/>
      <c r="CD77" s="1309"/>
      <c r="CE77" s="1309"/>
      <c r="CF77" s="1309">
        <v>30</v>
      </c>
      <c r="CG77" s="1309"/>
      <c r="CH77" s="1309"/>
      <c r="CI77" s="1309"/>
      <c r="CJ77" s="1309"/>
      <c r="CK77" s="1309"/>
      <c r="CL77" s="1309"/>
      <c r="CM77" s="1309"/>
      <c r="CN77" s="1309">
        <v>23.1</v>
      </c>
      <c r="CO77" s="1309"/>
      <c r="CP77" s="1309"/>
      <c r="CQ77" s="1309"/>
      <c r="CR77" s="1309"/>
      <c r="CS77" s="1309"/>
      <c r="CT77" s="1309"/>
      <c r="CU77" s="1309"/>
      <c r="CV77" s="1309">
        <v>19</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620</v>
      </c>
      <c r="BC79" s="1312"/>
      <c r="BD79" s="1312"/>
      <c r="BE79" s="1312"/>
      <c r="BF79" s="1312"/>
      <c r="BG79" s="1312"/>
      <c r="BH79" s="1312"/>
      <c r="BI79" s="1312"/>
      <c r="BJ79" s="1312"/>
      <c r="BK79" s="1312"/>
      <c r="BL79" s="1312"/>
      <c r="BM79" s="1312"/>
      <c r="BN79" s="1312"/>
      <c r="BO79" s="1312"/>
      <c r="BP79" s="1309">
        <v>6.3</v>
      </c>
      <c r="BQ79" s="1309"/>
      <c r="BR79" s="1309"/>
      <c r="BS79" s="1309"/>
      <c r="BT79" s="1309"/>
      <c r="BU79" s="1309"/>
      <c r="BV79" s="1309"/>
      <c r="BW79" s="1309"/>
      <c r="BX79" s="1309">
        <v>5.2</v>
      </c>
      <c r="BY79" s="1309"/>
      <c r="BZ79" s="1309"/>
      <c r="CA79" s="1309"/>
      <c r="CB79" s="1309"/>
      <c r="CC79" s="1309"/>
      <c r="CD79" s="1309"/>
      <c r="CE79" s="1309"/>
      <c r="CF79" s="1309">
        <v>5</v>
      </c>
      <c r="CG79" s="1309"/>
      <c r="CH79" s="1309"/>
      <c r="CI79" s="1309"/>
      <c r="CJ79" s="1309"/>
      <c r="CK79" s="1309"/>
      <c r="CL79" s="1309"/>
      <c r="CM79" s="1309"/>
      <c r="CN79" s="1309">
        <v>4.2</v>
      </c>
      <c r="CO79" s="1309"/>
      <c r="CP79" s="1309"/>
      <c r="CQ79" s="1309"/>
      <c r="CR79" s="1309"/>
      <c r="CS79" s="1309"/>
      <c r="CT79" s="1309"/>
      <c r="CU79" s="1309"/>
      <c r="CV79" s="1309">
        <v>3.6</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1ywbipOeJ6G+MiVm8Bay8Qf8Zwx1l6tygB2JyNmaXLBublfsUN70HpyAY3Ii0IBPysl8iKJ2ue17o1FNxtpwwg==" saltValue="tOVEJTMzFjYzPj3VvzlqT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508</v>
      </c>
    </row>
  </sheetData>
  <sheetProtection algorithmName="SHA-512" hashValue="i7pfaXxeAqkSu720ZrQibEnmmzTf0yTMS2+uZsuTBcNFgY63NUDqw+jT8ZOaI4Tl7s5t5xZeOocltY5tIU3HRw==" saltValue="VNdjHgGHemhULOhWcK+T6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508</v>
      </c>
    </row>
  </sheetData>
  <sheetProtection algorithmName="SHA-512" hashValue="R4sFglK1aUgTCBaO/+sg63IUH0fUQQASZFGyJsNTRgC+YH2oJKKX95115ZWJTXR5LiXgNdHYQ/KTjQOBtXALhA==" saltValue="OuJ7LwZCllpAkUu6JiCrb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27452</v>
      </c>
      <c r="E3" s="162"/>
      <c r="F3" s="163">
        <v>43554</v>
      </c>
      <c r="G3" s="164"/>
      <c r="H3" s="165"/>
    </row>
    <row r="4" spans="1:8">
      <c r="A4" s="166"/>
      <c r="B4" s="167"/>
      <c r="C4" s="168"/>
      <c r="D4" s="169">
        <v>10328</v>
      </c>
      <c r="E4" s="170"/>
      <c r="F4" s="171">
        <v>24811</v>
      </c>
      <c r="G4" s="172"/>
      <c r="H4" s="173"/>
    </row>
    <row r="5" spans="1:8">
      <c r="A5" s="154" t="s">
        <v>554</v>
      </c>
      <c r="B5" s="159"/>
      <c r="C5" s="160"/>
      <c r="D5" s="161">
        <v>17463</v>
      </c>
      <c r="E5" s="162"/>
      <c r="F5" s="163">
        <v>42581</v>
      </c>
      <c r="G5" s="164"/>
      <c r="H5" s="165"/>
    </row>
    <row r="6" spans="1:8">
      <c r="A6" s="166"/>
      <c r="B6" s="167"/>
      <c r="C6" s="168"/>
      <c r="D6" s="169">
        <v>8666</v>
      </c>
      <c r="E6" s="170"/>
      <c r="F6" s="171">
        <v>24354</v>
      </c>
      <c r="G6" s="172"/>
      <c r="H6" s="173"/>
    </row>
    <row r="7" spans="1:8">
      <c r="A7" s="154" t="s">
        <v>555</v>
      </c>
      <c r="B7" s="159"/>
      <c r="C7" s="160"/>
      <c r="D7" s="161">
        <v>25951</v>
      </c>
      <c r="E7" s="162"/>
      <c r="F7" s="163">
        <v>45426</v>
      </c>
      <c r="G7" s="164"/>
      <c r="H7" s="165"/>
    </row>
    <row r="8" spans="1:8">
      <c r="A8" s="166"/>
      <c r="B8" s="167"/>
      <c r="C8" s="168"/>
      <c r="D8" s="169">
        <v>8313</v>
      </c>
      <c r="E8" s="170"/>
      <c r="F8" s="171">
        <v>24508</v>
      </c>
      <c r="G8" s="172"/>
      <c r="H8" s="173"/>
    </row>
    <row r="9" spans="1:8">
      <c r="A9" s="154" t="s">
        <v>556</v>
      </c>
      <c r="B9" s="159"/>
      <c r="C9" s="160"/>
      <c r="D9" s="161">
        <v>27802</v>
      </c>
      <c r="E9" s="162"/>
      <c r="F9" s="163">
        <v>45022</v>
      </c>
      <c r="G9" s="164"/>
      <c r="H9" s="165"/>
    </row>
    <row r="10" spans="1:8">
      <c r="A10" s="166"/>
      <c r="B10" s="167"/>
      <c r="C10" s="168"/>
      <c r="D10" s="169">
        <v>7122</v>
      </c>
      <c r="E10" s="170"/>
      <c r="F10" s="171">
        <v>25247</v>
      </c>
      <c r="G10" s="172"/>
      <c r="H10" s="173"/>
    </row>
    <row r="11" spans="1:8">
      <c r="A11" s="154" t="s">
        <v>557</v>
      </c>
      <c r="B11" s="159"/>
      <c r="C11" s="160"/>
      <c r="D11" s="161">
        <v>11497</v>
      </c>
      <c r="E11" s="162"/>
      <c r="F11" s="163">
        <v>46035</v>
      </c>
      <c r="G11" s="164"/>
      <c r="H11" s="165"/>
    </row>
    <row r="12" spans="1:8">
      <c r="A12" s="166"/>
      <c r="B12" s="167"/>
      <c r="C12" s="174"/>
      <c r="D12" s="169">
        <v>4544</v>
      </c>
      <c r="E12" s="170"/>
      <c r="F12" s="171">
        <v>25158</v>
      </c>
      <c r="G12" s="172"/>
      <c r="H12" s="173"/>
    </row>
    <row r="13" spans="1:8">
      <c r="A13" s="154"/>
      <c r="B13" s="159"/>
      <c r="C13" s="175"/>
      <c r="D13" s="176">
        <v>22033</v>
      </c>
      <c r="E13" s="177"/>
      <c r="F13" s="178">
        <v>44524</v>
      </c>
      <c r="G13" s="179"/>
      <c r="H13" s="165"/>
    </row>
    <row r="14" spans="1:8">
      <c r="A14" s="166"/>
      <c r="B14" s="167"/>
      <c r="C14" s="168"/>
      <c r="D14" s="169">
        <v>7795</v>
      </c>
      <c r="E14" s="170"/>
      <c r="F14" s="171">
        <v>24816</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0.76</v>
      </c>
      <c r="C19" s="180">
        <f>ROUND(VALUE(SUBSTITUTE(実質収支比率等に係る経年分析!G$48,"▲","-")),2)</f>
        <v>0.24</v>
      </c>
      <c r="D19" s="180">
        <f>ROUND(VALUE(SUBSTITUTE(実質収支比率等に係る経年分析!H$48,"▲","-")),2)</f>
        <v>0.21</v>
      </c>
      <c r="E19" s="180">
        <f>ROUND(VALUE(SUBSTITUTE(実質収支比率等に係る経年分析!I$48,"▲","-")),2)</f>
        <v>0.27</v>
      </c>
      <c r="F19" s="180">
        <f>ROUND(VALUE(SUBSTITUTE(実質収支比率等に係る経年分析!J$48,"▲","-")),2)</f>
        <v>0.71</v>
      </c>
    </row>
    <row r="20" spans="1:11">
      <c r="A20" s="180" t="s">
        <v>55</v>
      </c>
      <c r="B20" s="180">
        <f>ROUND(VALUE(SUBSTITUTE(実質収支比率等に係る経年分析!F$47,"▲","-")),2)</f>
        <v>7.3</v>
      </c>
      <c r="C20" s="180">
        <f>ROUND(VALUE(SUBSTITUTE(実質収支比率等に係る経年分析!G$47,"▲","-")),2)</f>
        <v>7.2</v>
      </c>
      <c r="D20" s="180">
        <f>ROUND(VALUE(SUBSTITUTE(実質収支比率等に係る経年分析!H$47,"▲","-")),2)</f>
        <v>6.12</v>
      </c>
      <c r="E20" s="180">
        <f>ROUND(VALUE(SUBSTITUTE(実質収支比率等に係る経年分析!I$47,"▲","-")),2)</f>
        <v>6.22</v>
      </c>
      <c r="F20" s="180">
        <f>ROUND(VALUE(SUBSTITUTE(実質収支比率等に係る経年分析!J$47,"▲","-")),2)</f>
        <v>6.5</v>
      </c>
    </row>
    <row r="21" spans="1:11">
      <c r="A21" s="180" t="s">
        <v>56</v>
      </c>
      <c r="B21" s="180">
        <f>IF(ISNUMBER(VALUE(SUBSTITUTE(実質収支比率等に係る経年分析!F$49,"▲","-"))),ROUND(VALUE(SUBSTITUTE(実質収支比率等に係る経年分析!F$49,"▲","-")),2),NA())</f>
        <v>1.31</v>
      </c>
      <c r="C21" s="180">
        <f>IF(ISNUMBER(VALUE(SUBSTITUTE(実質収支比率等に係る経年分析!G$49,"▲","-"))),ROUND(VALUE(SUBSTITUTE(実質収支比率等に係る経年分析!G$49,"▲","-")),2),NA())</f>
        <v>-1.1200000000000001</v>
      </c>
      <c r="D21" s="180">
        <f>IF(ISNUMBER(VALUE(SUBSTITUTE(実質収支比率等に係る経年分析!H$49,"▲","-"))),ROUND(VALUE(SUBSTITUTE(実質収支比率等に係る経年分析!H$49,"▲","-")),2),NA())</f>
        <v>-1.39</v>
      </c>
      <c r="E21" s="180">
        <f>IF(ISNUMBER(VALUE(SUBSTITUTE(実質収支比率等に係る経年分析!I$49,"▲","-"))),ROUND(VALUE(SUBSTITUTE(実質収支比率等に係る経年分析!I$49,"▲","-")),2),NA())</f>
        <v>0.06</v>
      </c>
      <c r="F21" s="180">
        <f>IF(ISNUMBER(VALUE(SUBSTITUTE(実質収支比率等に係る経年分析!J$49,"▲","-"))),ROUND(VALUE(SUBSTITUTE(実質収支比率等に係る経年分析!J$49,"▲","-")),2),NA())</f>
        <v>0.76</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自転車競技事業特別会計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0.79</v>
      </c>
    </row>
    <row r="34" spans="1:16">
      <c r="A34" s="181" t="str">
        <f>IF(連結実質赤字比率に係る赤字・黒字の構成分析!C$36="",NA(),連結実質赤字比率に係る赤字・黒字の構成分析!C$36)</f>
        <v>上水道事業会計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6.58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2.02</v>
      </c>
    </row>
    <row r="35" spans="1:16">
      <c r="A35" s="181" t="str">
        <f>IF(連結実質赤字比率に係る赤字・黒字の構成分析!C$35="",NA(),連結実質赤字比率に係る赤字・黒字の構成分析!C$35)</f>
        <v>国民健康保険事業特別会計</v>
      </c>
      <c r="B35" s="181">
        <f>IF(ROUND(VALUE(SUBSTITUTE(連結実質赤字比率に係る赤字・黒字の構成分析!F$35,"▲", "-")), 2) &lt; 0, ABS(ROUND(VALUE(SUBSTITUTE(連結実質赤字比率に係る赤字・黒字の構成分析!F$35,"▲", "-")), 2)), NA())</f>
        <v>4.29</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2.59</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1.2</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0.91</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0.31</v>
      </c>
      <c r="K35" s="181" t="e">
        <f>IF(ROUND(VALUE(SUBSTITUTE(連結実質赤字比率に係る赤字・黒字の構成分析!J$35,"▲", "-")), 2) &gt;= 0, ABS(ROUND(VALUE(SUBSTITUTE(連結実質赤字比率に係る赤字・黒字の構成分析!J$35,"▲", "-")), 2)), NA())</f>
        <v>#N/A</v>
      </c>
    </row>
    <row r="36" spans="1:16">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1.1200000000000001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0.44</v>
      </c>
      <c r="F36" s="181">
        <f>IF(ROUND(VALUE(SUBSTITUTE(連結実質赤字比率に係る赤字・黒字の構成分析!H$34,"▲", "-")), 2) &lt; 0, ABS(ROUND(VALUE(SUBSTITUTE(連結実質赤字比率に係る赤字・黒字の構成分析!H$34,"▲", "-")), 2)), NA())</f>
        <v>0.47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0.36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1.29</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9292</v>
      </c>
      <c r="E42" s="182"/>
      <c r="F42" s="182"/>
      <c r="G42" s="182">
        <f>'実質公債費比率（分子）の構造'!L$52</f>
        <v>8816</v>
      </c>
      <c r="H42" s="182"/>
      <c r="I42" s="182"/>
      <c r="J42" s="182">
        <f>'実質公債費比率（分子）の構造'!M$52</f>
        <v>8557</v>
      </c>
      <c r="K42" s="182"/>
      <c r="L42" s="182"/>
      <c r="M42" s="182">
        <f>'実質公債費比率（分子）の構造'!N$52</f>
        <v>8640</v>
      </c>
      <c r="N42" s="182"/>
      <c r="O42" s="182"/>
      <c r="P42" s="182">
        <f>'実質公債費比率（分子）の構造'!O$52</f>
        <v>8264</v>
      </c>
    </row>
    <row r="43" spans="1:16">
      <c r="A43" s="182" t="s">
        <v>64</v>
      </c>
      <c r="B43" s="182" t="str">
        <f>'実質公債費比率（分子）の構造'!K$51</f>
        <v>-</v>
      </c>
      <c r="C43" s="182"/>
      <c r="D43" s="182"/>
      <c r="E43" s="182" t="str">
        <f>'実質公債費比率（分子）の構造'!L$51</f>
        <v>-</v>
      </c>
      <c r="F43" s="182"/>
      <c r="G43" s="182"/>
      <c r="H43" s="182">
        <f>'実質公債費比率（分子）の構造'!M$51</f>
        <v>1</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51</v>
      </c>
      <c r="C44" s="182"/>
      <c r="D44" s="182"/>
      <c r="E44" s="182">
        <f>'実質公債費比率（分子）の構造'!L$50</f>
        <v>51</v>
      </c>
      <c r="F44" s="182"/>
      <c r="G44" s="182"/>
      <c r="H44" s="182">
        <f>'実質公債費比率（分子）の構造'!M$50</f>
        <v>51</v>
      </c>
      <c r="I44" s="182"/>
      <c r="J44" s="182"/>
      <c r="K44" s="182">
        <f>'実質公債費比率（分子）の構造'!N$50</f>
        <v>51</v>
      </c>
      <c r="L44" s="182"/>
      <c r="M44" s="182"/>
      <c r="N44" s="182">
        <f>'実質公債費比率（分子）の構造'!O$50</f>
        <v>51</v>
      </c>
      <c r="O44" s="182"/>
      <c r="P44" s="182"/>
    </row>
    <row r="45" spans="1:16">
      <c r="A45" s="182" t="s">
        <v>66</v>
      </c>
      <c r="B45" s="182">
        <f>'実質公債費比率（分子）の構造'!K$49</f>
        <v>1125</v>
      </c>
      <c r="C45" s="182"/>
      <c r="D45" s="182"/>
      <c r="E45" s="182">
        <f>'実質公債費比率（分子）の構造'!L$49</f>
        <v>1345</v>
      </c>
      <c r="F45" s="182"/>
      <c r="G45" s="182"/>
      <c r="H45" s="182">
        <f>'実質公債費比率（分子）の構造'!M$49</f>
        <v>1165</v>
      </c>
      <c r="I45" s="182"/>
      <c r="J45" s="182"/>
      <c r="K45" s="182">
        <f>'実質公債費比率（分子）の構造'!N$49</f>
        <v>966</v>
      </c>
      <c r="L45" s="182"/>
      <c r="M45" s="182"/>
      <c r="N45" s="182">
        <f>'実質公債費比率（分子）の構造'!O$49</f>
        <v>728</v>
      </c>
      <c r="O45" s="182"/>
      <c r="P45" s="182"/>
    </row>
    <row r="46" spans="1:16">
      <c r="A46" s="182" t="s">
        <v>67</v>
      </c>
      <c r="B46" s="182">
        <f>'実質公債費比率（分子）の構造'!K$48</f>
        <v>2529</v>
      </c>
      <c r="C46" s="182"/>
      <c r="D46" s="182"/>
      <c r="E46" s="182">
        <f>'実質公債費比率（分子）の構造'!L$48</f>
        <v>2485</v>
      </c>
      <c r="F46" s="182"/>
      <c r="G46" s="182"/>
      <c r="H46" s="182">
        <f>'実質公債費比率（分子）の構造'!M$48</f>
        <v>2711</v>
      </c>
      <c r="I46" s="182"/>
      <c r="J46" s="182"/>
      <c r="K46" s="182">
        <f>'実質公債費比率（分子）の構造'!N$48</f>
        <v>2647</v>
      </c>
      <c r="L46" s="182"/>
      <c r="M46" s="182"/>
      <c r="N46" s="182">
        <f>'実質公債費比率（分子）の構造'!O$48</f>
        <v>2646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9248</v>
      </c>
      <c r="C49" s="182"/>
      <c r="D49" s="182"/>
      <c r="E49" s="182">
        <f>'実質公債費比率（分子）の構造'!L$45</f>
        <v>8632</v>
      </c>
      <c r="F49" s="182"/>
      <c r="G49" s="182"/>
      <c r="H49" s="182">
        <f>'実質公債費比率（分子）の構造'!M$45</f>
        <v>8487</v>
      </c>
      <c r="I49" s="182"/>
      <c r="J49" s="182"/>
      <c r="K49" s="182">
        <f>'実質公債費比率（分子）の構造'!N$45</f>
        <v>7883</v>
      </c>
      <c r="L49" s="182"/>
      <c r="M49" s="182"/>
      <c r="N49" s="182">
        <f>'実質公債費比率（分子）の構造'!O$45</f>
        <v>7426</v>
      </c>
      <c r="O49" s="182"/>
      <c r="P49" s="182"/>
    </row>
    <row r="50" spans="1:16">
      <c r="A50" s="182" t="s">
        <v>71</v>
      </c>
      <c r="B50" s="182" t="e">
        <f>NA()</f>
        <v>#N/A</v>
      </c>
      <c r="C50" s="182">
        <f>IF(ISNUMBER('実質公債費比率（分子）の構造'!K$53),'実質公債費比率（分子）の構造'!K$53,NA())</f>
        <v>3661</v>
      </c>
      <c r="D50" s="182" t="e">
        <f>NA()</f>
        <v>#N/A</v>
      </c>
      <c r="E50" s="182" t="e">
        <f>NA()</f>
        <v>#N/A</v>
      </c>
      <c r="F50" s="182">
        <f>IF(ISNUMBER('実質公債費比率（分子）の構造'!L$53),'実質公債費比率（分子）の構造'!L$53,NA())</f>
        <v>3697</v>
      </c>
      <c r="G50" s="182" t="e">
        <f>NA()</f>
        <v>#N/A</v>
      </c>
      <c r="H50" s="182" t="e">
        <f>NA()</f>
        <v>#N/A</v>
      </c>
      <c r="I50" s="182">
        <f>IF(ISNUMBER('実質公債費比率（分子）の構造'!M$53),'実質公債費比率（分子）の構造'!M$53,NA())</f>
        <v>3858</v>
      </c>
      <c r="J50" s="182" t="e">
        <f>NA()</f>
        <v>#N/A</v>
      </c>
      <c r="K50" s="182" t="e">
        <f>NA()</f>
        <v>#N/A</v>
      </c>
      <c r="L50" s="182">
        <f>IF(ISNUMBER('実質公債費比率（分子）の構造'!N$53),'実質公債費比率（分子）の構造'!N$53,NA())</f>
        <v>2907</v>
      </c>
      <c r="M50" s="182" t="e">
        <f>NA()</f>
        <v>#N/A</v>
      </c>
      <c r="N50" s="182" t="e">
        <f>NA()</f>
        <v>#N/A</v>
      </c>
      <c r="O50" s="182">
        <f>IF(ISNUMBER('実質公債費比率（分子）の構造'!O$53),'実質公債費比率（分子）の構造'!O$53,NA())</f>
        <v>2587</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80034</v>
      </c>
      <c r="E56" s="181"/>
      <c r="F56" s="181"/>
      <c r="G56" s="181">
        <f>'将来負担比率（分子）の構造'!J$52</f>
        <v>78787</v>
      </c>
      <c r="H56" s="181"/>
      <c r="I56" s="181"/>
      <c r="J56" s="181">
        <f>'将来負担比率（分子）の構造'!K$52</f>
        <v>77177</v>
      </c>
      <c r="K56" s="181"/>
      <c r="L56" s="181"/>
      <c r="M56" s="181">
        <f>'将来負担比率（分子）の構造'!L$52</f>
        <v>75308</v>
      </c>
      <c r="N56" s="181"/>
      <c r="O56" s="181"/>
      <c r="P56" s="181">
        <f>'将来負担比率（分子）の構造'!M$52</f>
        <v>73280</v>
      </c>
    </row>
    <row r="57" spans="1:16">
      <c r="A57" s="181" t="s">
        <v>42</v>
      </c>
      <c r="B57" s="181"/>
      <c r="C57" s="181"/>
      <c r="D57" s="181">
        <f>'将来負担比率（分子）の構造'!I$51</f>
        <v>12684</v>
      </c>
      <c r="E57" s="181"/>
      <c r="F57" s="181"/>
      <c r="G57" s="181">
        <f>'将来負担比率（分子）の構造'!J$51</f>
        <v>11519</v>
      </c>
      <c r="H57" s="181"/>
      <c r="I57" s="181"/>
      <c r="J57" s="181">
        <f>'将来負担比率（分子）の構造'!K$51</f>
        <v>11254</v>
      </c>
      <c r="K57" s="181"/>
      <c r="L57" s="181"/>
      <c r="M57" s="181">
        <f>'将来負担比率（分子）の構造'!L$51</f>
        <v>11248</v>
      </c>
      <c r="N57" s="181"/>
      <c r="O57" s="181"/>
      <c r="P57" s="181">
        <f>'将来負担比率（分子）の構造'!M$51</f>
        <v>10894</v>
      </c>
    </row>
    <row r="58" spans="1:16">
      <c r="A58" s="181" t="s">
        <v>41</v>
      </c>
      <c r="B58" s="181"/>
      <c r="C58" s="181"/>
      <c r="D58" s="181">
        <f>'将来負担比率（分子）の構造'!I$50</f>
        <v>8836</v>
      </c>
      <c r="E58" s="181"/>
      <c r="F58" s="181"/>
      <c r="G58" s="181">
        <f>'将来負担比率（分子）の構造'!J$50</f>
        <v>8071</v>
      </c>
      <c r="H58" s="181"/>
      <c r="I58" s="181"/>
      <c r="J58" s="181">
        <f>'将来負担比率（分子）の構造'!K$50</f>
        <v>7749</v>
      </c>
      <c r="K58" s="181"/>
      <c r="L58" s="181"/>
      <c r="M58" s="181">
        <f>'将来負担比率（分子）の構造'!L$50</f>
        <v>7978</v>
      </c>
      <c r="N58" s="181"/>
      <c r="O58" s="181"/>
      <c r="P58" s="181">
        <f>'将来負担比率（分子）の構造'!M$50</f>
        <v>9513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9611</v>
      </c>
      <c r="C62" s="181"/>
      <c r="D62" s="181"/>
      <c r="E62" s="181">
        <f>'将来負担比率（分子）の構造'!J$45</f>
        <v>9522</v>
      </c>
      <c r="F62" s="181"/>
      <c r="G62" s="181"/>
      <c r="H62" s="181">
        <f>'将来負担比率（分子）の構造'!K$45</f>
        <v>9739</v>
      </c>
      <c r="I62" s="181"/>
      <c r="J62" s="181"/>
      <c r="K62" s="181">
        <f>'将来負担比率（分子）の構造'!L$45</f>
        <v>9079</v>
      </c>
      <c r="L62" s="181"/>
      <c r="M62" s="181"/>
      <c r="N62" s="181">
        <f>'将来負担比率（分子）の構造'!M$45</f>
        <v>9278</v>
      </c>
      <c r="O62" s="181"/>
      <c r="P62" s="181"/>
    </row>
    <row r="63" spans="1:16">
      <c r="A63" s="181" t="s">
        <v>34</v>
      </c>
      <c r="B63" s="181">
        <f>'将来負担比率（分子）の構造'!I$44</f>
        <v>5656</v>
      </c>
      <c r="C63" s="181"/>
      <c r="D63" s="181"/>
      <c r="E63" s="181">
        <f>'将来負担比率（分子）の構造'!J$44</f>
        <v>4354</v>
      </c>
      <c r="F63" s="181"/>
      <c r="G63" s="181"/>
      <c r="H63" s="181">
        <f>'将来負担比率（分子）の構造'!K$44</f>
        <v>3207</v>
      </c>
      <c r="I63" s="181"/>
      <c r="J63" s="181"/>
      <c r="K63" s="181">
        <f>'将来負担比率（分子）の構造'!L$44</f>
        <v>2193</v>
      </c>
      <c r="L63" s="181"/>
      <c r="M63" s="181"/>
      <c r="N63" s="181">
        <f>'将来負担比率（分子）の構造'!M$44</f>
        <v>1757</v>
      </c>
      <c r="O63" s="181"/>
      <c r="P63" s="181"/>
    </row>
    <row r="64" spans="1:16">
      <c r="A64" s="181" t="s">
        <v>33</v>
      </c>
      <c r="B64" s="181">
        <f>'将来負担比率（分子）の構造'!I$43</f>
        <v>32622</v>
      </c>
      <c r="C64" s="181"/>
      <c r="D64" s="181"/>
      <c r="E64" s="181">
        <f>'将来負担比率（分子）の構造'!J$43</f>
        <v>29137</v>
      </c>
      <c r="F64" s="181"/>
      <c r="G64" s="181"/>
      <c r="H64" s="181">
        <f>'将来負担比率（分子）の構造'!K$43</f>
        <v>27961</v>
      </c>
      <c r="I64" s="181"/>
      <c r="J64" s="181"/>
      <c r="K64" s="181">
        <f>'将来負担比率（分子）の構造'!L$43</f>
        <v>26647</v>
      </c>
      <c r="L64" s="181"/>
      <c r="M64" s="181"/>
      <c r="N64" s="181">
        <f>'将来負担比率（分子）の構造'!M$43</f>
        <v>26898</v>
      </c>
      <c r="O64" s="181"/>
      <c r="P64" s="181"/>
    </row>
    <row r="65" spans="1:16">
      <c r="A65" s="181" t="s">
        <v>32</v>
      </c>
      <c r="B65" s="181">
        <f>'将来負担比率（分子）の構造'!I$42</f>
        <v>335</v>
      </c>
      <c r="C65" s="181"/>
      <c r="D65" s="181"/>
      <c r="E65" s="181">
        <f>'将来負担比率（分子）の構造'!J$42</f>
        <v>289</v>
      </c>
      <c r="F65" s="181"/>
      <c r="G65" s="181"/>
      <c r="H65" s="181">
        <f>'将来負担比率（分子）の構造'!K$42</f>
        <v>243</v>
      </c>
      <c r="I65" s="181"/>
      <c r="J65" s="181"/>
      <c r="K65" s="181">
        <f>'将来負担比率（分子）の構造'!L$42</f>
        <v>196</v>
      </c>
      <c r="L65" s="181"/>
      <c r="M65" s="181"/>
      <c r="N65" s="181">
        <f>'将来負担比率（分子）の構造'!M$42</f>
        <v>148</v>
      </c>
      <c r="O65" s="181"/>
      <c r="P65" s="181"/>
    </row>
    <row r="66" spans="1:16">
      <c r="A66" s="181" t="s">
        <v>31</v>
      </c>
      <c r="B66" s="181">
        <f>'将来負担比率（分子）の構造'!I$41</f>
        <v>74856</v>
      </c>
      <c r="C66" s="181"/>
      <c r="D66" s="181"/>
      <c r="E66" s="181">
        <f>'将来負担比率（分子）の構造'!J$41</f>
        <v>71978</v>
      </c>
      <c r="F66" s="181"/>
      <c r="G66" s="181"/>
      <c r="H66" s="181">
        <f>'将来負担比率（分子）の構造'!K$41</f>
        <v>70324</v>
      </c>
      <c r="I66" s="181"/>
      <c r="J66" s="181"/>
      <c r="K66" s="181">
        <f>'将来負担比率（分子）の構造'!L$41</f>
        <v>69742</v>
      </c>
      <c r="L66" s="181"/>
      <c r="M66" s="181"/>
      <c r="N66" s="181">
        <f>'将来負担比率（分子）の構造'!M$41</f>
        <v>65672</v>
      </c>
      <c r="O66" s="181"/>
      <c r="P66" s="181"/>
    </row>
    <row r="67" spans="1:16">
      <c r="A67" s="181" t="s">
        <v>75</v>
      </c>
      <c r="B67" s="181" t="e">
        <f>NA()</f>
        <v>#N/A</v>
      </c>
      <c r="C67" s="181">
        <f>IF(ISNUMBER('将来負担比率（分子）の構造'!I$53), IF('将来負担比率（分子）の構造'!I$53 &lt; 0, 0, '将来負担比率（分子）の構造'!I$53), NA())</f>
        <v>21525</v>
      </c>
      <c r="D67" s="181" t="e">
        <f>NA()</f>
        <v>#N/A</v>
      </c>
      <c r="E67" s="181" t="e">
        <f>NA()</f>
        <v>#N/A</v>
      </c>
      <c r="F67" s="181">
        <f>IF(ISNUMBER('将来負担比率（分子）の構造'!J$53), IF('将来負担比率（分子）の構造'!J$53 &lt; 0, 0, '将来負担比率（分子）の構造'!J$53), NA())</f>
        <v>16905</v>
      </c>
      <c r="G67" s="181" t="e">
        <f>NA()</f>
        <v>#N/A</v>
      </c>
      <c r="H67" s="181" t="e">
        <f>NA()</f>
        <v>#N/A</v>
      </c>
      <c r="I67" s="181">
        <f>IF(ISNUMBER('将来負担比率（分子）の構造'!K$53), IF('将来負担比率（分子）の構造'!K$53 &lt; 0, 0, '将来負担比率（分子）の構造'!K$53), NA())</f>
        <v>15293</v>
      </c>
      <c r="J67" s="181" t="e">
        <f>NA()</f>
        <v>#N/A</v>
      </c>
      <c r="K67" s="181" t="e">
        <f>NA()</f>
        <v>#N/A</v>
      </c>
      <c r="L67" s="181">
        <f>IF(ISNUMBER('将来負担比率（分子）の構造'!L$53), IF('将来負担比率（分子）の構造'!L$53 &lt; 0, 0, '将来負担比率（分子）の構造'!L$53), NA())</f>
        <v>13323</v>
      </c>
      <c r="M67" s="181" t="e">
        <f>NA()</f>
        <v>#N/A</v>
      </c>
      <c r="N67" s="181" t="e">
        <f>NA()</f>
        <v>#N/A</v>
      </c>
      <c r="O67" s="181">
        <f>IF(ISNUMBER('将来負担比率（分子）の構造'!M$53), IF('将来負担比率（分子）の構造'!M$53 &lt; 0, 0, '将来負担比率（分子）の構造'!M$53), NA())</f>
        <v>10065</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2547</v>
      </c>
      <c r="C72" s="185">
        <f>基金残高に係る経年分析!G55</f>
        <v>2592</v>
      </c>
      <c r="D72" s="185">
        <f>基金残高に係る経年分析!H55</f>
        <v>2749</v>
      </c>
    </row>
    <row r="73" spans="1:16">
      <c r="A73" s="184" t="s">
        <v>78</v>
      </c>
      <c r="B73" s="185">
        <f>基金残高に係る経年分析!F56</f>
        <v>40</v>
      </c>
      <c r="C73" s="185">
        <f>基金残高に係る経年分析!G56</f>
        <v>40</v>
      </c>
      <c r="D73" s="185">
        <f>基金残高に係る経年分析!H56</f>
        <v>40</v>
      </c>
    </row>
    <row r="74" spans="1:16">
      <c r="A74" s="184" t="s">
        <v>79</v>
      </c>
      <c r="B74" s="185">
        <f>基金残高に係る経年分析!F57</f>
        <v>2912</v>
      </c>
      <c r="C74" s="185">
        <f>基金残高に係る経年分析!G57</f>
        <v>2975</v>
      </c>
      <c r="D74" s="185">
        <f>基金残高に係る経年分析!H57</f>
        <v>4062</v>
      </c>
    </row>
  </sheetData>
  <sheetProtection algorithmName="SHA-512" hashValue="99k3iGaixLCX5k88Bh6hIz9fZPy7dJDsoQIpHIF/mjYCTZwHs+F4KbWdcAUWkzSlfyEGZKkZUKZxEpxWUaNE0Q==" saltValue="fMQdWzBNSSkocp4Jl+V5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36" sqref="A36:XFD36"/>
    </sheetView>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225</v>
      </c>
      <c r="C5" s="745"/>
      <c r="D5" s="745"/>
      <c r="E5" s="745"/>
      <c r="F5" s="745"/>
      <c r="G5" s="745"/>
      <c r="H5" s="745"/>
      <c r="I5" s="745"/>
      <c r="J5" s="745"/>
      <c r="K5" s="745"/>
      <c r="L5" s="745"/>
      <c r="M5" s="745"/>
      <c r="N5" s="745"/>
      <c r="O5" s="745"/>
      <c r="P5" s="745"/>
      <c r="Q5" s="746"/>
      <c r="R5" s="733">
        <v>24796265</v>
      </c>
      <c r="S5" s="734"/>
      <c r="T5" s="734"/>
      <c r="U5" s="734"/>
      <c r="V5" s="734"/>
      <c r="W5" s="734"/>
      <c r="X5" s="734"/>
      <c r="Y5" s="777"/>
      <c r="Z5" s="795">
        <v>33</v>
      </c>
      <c r="AA5" s="795"/>
      <c r="AB5" s="795"/>
      <c r="AC5" s="795"/>
      <c r="AD5" s="796">
        <v>22818875</v>
      </c>
      <c r="AE5" s="796"/>
      <c r="AF5" s="796"/>
      <c r="AG5" s="796"/>
      <c r="AH5" s="796"/>
      <c r="AI5" s="796"/>
      <c r="AJ5" s="796"/>
      <c r="AK5" s="796"/>
      <c r="AL5" s="778">
        <v>56.1</v>
      </c>
      <c r="AM5" s="749"/>
      <c r="AN5" s="749"/>
      <c r="AO5" s="779"/>
      <c r="AP5" s="744" t="s">
        <v>226</v>
      </c>
      <c r="AQ5" s="745"/>
      <c r="AR5" s="745"/>
      <c r="AS5" s="745"/>
      <c r="AT5" s="745"/>
      <c r="AU5" s="745"/>
      <c r="AV5" s="745"/>
      <c r="AW5" s="745"/>
      <c r="AX5" s="745"/>
      <c r="AY5" s="745"/>
      <c r="AZ5" s="745"/>
      <c r="BA5" s="745"/>
      <c r="BB5" s="745"/>
      <c r="BC5" s="745"/>
      <c r="BD5" s="745"/>
      <c r="BE5" s="745"/>
      <c r="BF5" s="746"/>
      <c r="BG5" s="678">
        <v>22817159</v>
      </c>
      <c r="BH5" s="679"/>
      <c r="BI5" s="679"/>
      <c r="BJ5" s="679"/>
      <c r="BK5" s="679"/>
      <c r="BL5" s="679"/>
      <c r="BM5" s="679"/>
      <c r="BN5" s="680"/>
      <c r="BO5" s="715">
        <v>92</v>
      </c>
      <c r="BP5" s="715"/>
      <c r="BQ5" s="715"/>
      <c r="BR5" s="715"/>
      <c r="BS5" s="716">
        <v>164698</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c r="B6" s="675" t="s">
        <v>230</v>
      </c>
      <c r="C6" s="676"/>
      <c r="D6" s="676"/>
      <c r="E6" s="676"/>
      <c r="F6" s="676"/>
      <c r="G6" s="676"/>
      <c r="H6" s="676"/>
      <c r="I6" s="676"/>
      <c r="J6" s="676"/>
      <c r="K6" s="676"/>
      <c r="L6" s="676"/>
      <c r="M6" s="676"/>
      <c r="N6" s="676"/>
      <c r="O6" s="676"/>
      <c r="P6" s="676"/>
      <c r="Q6" s="677"/>
      <c r="R6" s="678">
        <v>349622</v>
      </c>
      <c r="S6" s="679"/>
      <c r="T6" s="679"/>
      <c r="U6" s="679"/>
      <c r="V6" s="679"/>
      <c r="W6" s="679"/>
      <c r="X6" s="679"/>
      <c r="Y6" s="680"/>
      <c r="Z6" s="715">
        <v>0.5</v>
      </c>
      <c r="AA6" s="715"/>
      <c r="AB6" s="715"/>
      <c r="AC6" s="715"/>
      <c r="AD6" s="716">
        <v>349622</v>
      </c>
      <c r="AE6" s="716"/>
      <c r="AF6" s="716"/>
      <c r="AG6" s="716"/>
      <c r="AH6" s="716"/>
      <c r="AI6" s="716"/>
      <c r="AJ6" s="716"/>
      <c r="AK6" s="716"/>
      <c r="AL6" s="681">
        <v>0.9</v>
      </c>
      <c r="AM6" s="682"/>
      <c r="AN6" s="682"/>
      <c r="AO6" s="717"/>
      <c r="AP6" s="675" t="s">
        <v>231</v>
      </c>
      <c r="AQ6" s="676"/>
      <c r="AR6" s="676"/>
      <c r="AS6" s="676"/>
      <c r="AT6" s="676"/>
      <c r="AU6" s="676"/>
      <c r="AV6" s="676"/>
      <c r="AW6" s="676"/>
      <c r="AX6" s="676"/>
      <c r="AY6" s="676"/>
      <c r="AZ6" s="676"/>
      <c r="BA6" s="676"/>
      <c r="BB6" s="676"/>
      <c r="BC6" s="676"/>
      <c r="BD6" s="676"/>
      <c r="BE6" s="676"/>
      <c r="BF6" s="677"/>
      <c r="BG6" s="678">
        <v>22817159</v>
      </c>
      <c r="BH6" s="679"/>
      <c r="BI6" s="679"/>
      <c r="BJ6" s="679"/>
      <c r="BK6" s="679"/>
      <c r="BL6" s="679"/>
      <c r="BM6" s="679"/>
      <c r="BN6" s="680"/>
      <c r="BO6" s="715">
        <v>92</v>
      </c>
      <c r="BP6" s="715"/>
      <c r="BQ6" s="715"/>
      <c r="BR6" s="715"/>
      <c r="BS6" s="716">
        <v>164698</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390789</v>
      </c>
      <c r="CS6" s="679"/>
      <c r="CT6" s="679"/>
      <c r="CU6" s="679"/>
      <c r="CV6" s="679"/>
      <c r="CW6" s="679"/>
      <c r="CX6" s="679"/>
      <c r="CY6" s="680"/>
      <c r="CZ6" s="778">
        <v>0.5</v>
      </c>
      <c r="DA6" s="749"/>
      <c r="DB6" s="749"/>
      <c r="DC6" s="781"/>
      <c r="DD6" s="684" t="s">
        <v>128</v>
      </c>
      <c r="DE6" s="679"/>
      <c r="DF6" s="679"/>
      <c r="DG6" s="679"/>
      <c r="DH6" s="679"/>
      <c r="DI6" s="679"/>
      <c r="DJ6" s="679"/>
      <c r="DK6" s="679"/>
      <c r="DL6" s="679"/>
      <c r="DM6" s="679"/>
      <c r="DN6" s="679"/>
      <c r="DO6" s="679"/>
      <c r="DP6" s="680"/>
      <c r="DQ6" s="684">
        <v>390789</v>
      </c>
      <c r="DR6" s="679"/>
      <c r="DS6" s="679"/>
      <c r="DT6" s="679"/>
      <c r="DU6" s="679"/>
      <c r="DV6" s="679"/>
      <c r="DW6" s="679"/>
      <c r="DX6" s="679"/>
      <c r="DY6" s="679"/>
      <c r="DZ6" s="679"/>
      <c r="EA6" s="679"/>
      <c r="EB6" s="679"/>
      <c r="EC6" s="722"/>
    </row>
    <row r="7" spans="2:143" ht="11.25" customHeight="1">
      <c r="B7" s="675" t="s">
        <v>233</v>
      </c>
      <c r="C7" s="676"/>
      <c r="D7" s="676"/>
      <c r="E7" s="676"/>
      <c r="F7" s="676"/>
      <c r="G7" s="676"/>
      <c r="H7" s="676"/>
      <c r="I7" s="676"/>
      <c r="J7" s="676"/>
      <c r="K7" s="676"/>
      <c r="L7" s="676"/>
      <c r="M7" s="676"/>
      <c r="N7" s="676"/>
      <c r="O7" s="676"/>
      <c r="P7" s="676"/>
      <c r="Q7" s="677"/>
      <c r="R7" s="678">
        <v>33374</v>
      </c>
      <c r="S7" s="679"/>
      <c r="T7" s="679"/>
      <c r="U7" s="679"/>
      <c r="V7" s="679"/>
      <c r="W7" s="679"/>
      <c r="X7" s="679"/>
      <c r="Y7" s="680"/>
      <c r="Z7" s="715">
        <v>0</v>
      </c>
      <c r="AA7" s="715"/>
      <c r="AB7" s="715"/>
      <c r="AC7" s="715"/>
      <c r="AD7" s="716">
        <v>33374</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10925400</v>
      </c>
      <c r="BH7" s="679"/>
      <c r="BI7" s="679"/>
      <c r="BJ7" s="679"/>
      <c r="BK7" s="679"/>
      <c r="BL7" s="679"/>
      <c r="BM7" s="679"/>
      <c r="BN7" s="680"/>
      <c r="BO7" s="715">
        <v>44.1</v>
      </c>
      <c r="BP7" s="715"/>
      <c r="BQ7" s="715"/>
      <c r="BR7" s="715"/>
      <c r="BS7" s="716">
        <v>164698</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6258421</v>
      </c>
      <c r="CS7" s="679"/>
      <c r="CT7" s="679"/>
      <c r="CU7" s="679"/>
      <c r="CV7" s="679"/>
      <c r="CW7" s="679"/>
      <c r="CX7" s="679"/>
      <c r="CY7" s="680"/>
      <c r="CZ7" s="715">
        <v>8.4</v>
      </c>
      <c r="DA7" s="715"/>
      <c r="DB7" s="715"/>
      <c r="DC7" s="715"/>
      <c r="DD7" s="684">
        <v>51347</v>
      </c>
      <c r="DE7" s="679"/>
      <c r="DF7" s="679"/>
      <c r="DG7" s="679"/>
      <c r="DH7" s="679"/>
      <c r="DI7" s="679"/>
      <c r="DJ7" s="679"/>
      <c r="DK7" s="679"/>
      <c r="DL7" s="679"/>
      <c r="DM7" s="679"/>
      <c r="DN7" s="679"/>
      <c r="DO7" s="679"/>
      <c r="DP7" s="680"/>
      <c r="DQ7" s="684">
        <v>5273031</v>
      </c>
      <c r="DR7" s="679"/>
      <c r="DS7" s="679"/>
      <c r="DT7" s="679"/>
      <c r="DU7" s="679"/>
      <c r="DV7" s="679"/>
      <c r="DW7" s="679"/>
      <c r="DX7" s="679"/>
      <c r="DY7" s="679"/>
      <c r="DZ7" s="679"/>
      <c r="EA7" s="679"/>
      <c r="EB7" s="679"/>
      <c r="EC7" s="722"/>
    </row>
    <row r="8" spans="2:143" ht="11.25" customHeight="1">
      <c r="B8" s="675" t="s">
        <v>236</v>
      </c>
      <c r="C8" s="676"/>
      <c r="D8" s="676"/>
      <c r="E8" s="676"/>
      <c r="F8" s="676"/>
      <c r="G8" s="676"/>
      <c r="H8" s="676"/>
      <c r="I8" s="676"/>
      <c r="J8" s="676"/>
      <c r="K8" s="676"/>
      <c r="L8" s="676"/>
      <c r="M8" s="676"/>
      <c r="N8" s="676"/>
      <c r="O8" s="676"/>
      <c r="P8" s="676"/>
      <c r="Q8" s="677"/>
      <c r="R8" s="678">
        <v>153926</v>
      </c>
      <c r="S8" s="679"/>
      <c r="T8" s="679"/>
      <c r="U8" s="679"/>
      <c r="V8" s="679"/>
      <c r="W8" s="679"/>
      <c r="X8" s="679"/>
      <c r="Y8" s="680"/>
      <c r="Z8" s="715">
        <v>0.2</v>
      </c>
      <c r="AA8" s="715"/>
      <c r="AB8" s="715"/>
      <c r="AC8" s="715"/>
      <c r="AD8" s="716">
        <v>153926</v>
      </c>
      <c r="AE8" s="716"/>
      <c r="AF8" s="716"/>
      <c r="AG8" s="716"/>
      <c r="AH8" s="716"/>
      <c r="AI8" s="716"/>
      <c r="AJ8" s="716"/>
      <c r="AK8" s="716"/>
      <c r="AL8" s="681">
        <v>0.4</v>
      </c>
      <c r="AM8" s="682"/>
      <c r="AN8" s="682"/>
      <c r="AO8" s="717"/>
      <c r="AP8" s="675" t="s">
        <v>237</v>
      </c>
      <c r="AQ8" s="676"/>
      <c r="AR8" s="676"/>
      <c r="AS8" s="676"/>
      <c r="AT8" s="676"/>
      <c r="AU8" s="676"/>
      <c r="AV8" s="676"/>
      <c r="AW8" s="676"/>
      <c r="AX8" s="676"/>
      <c r="AY8" s="676"/>
      <c r="AZ8" s="676"/>
      <c r="BA8" s="676"/>
      <c r="BB8" s="676"/>
      <c r="BC8" s="676"/>
      <c r="BD8" s="676"/>
      <c r="BE8" s="676"/>
      <c r="BF8" s="677"/>
      <c r="BG8" s="678">
        <v>305250</v>
      </c>
      <c r="BH8" s="679"/>
      <c r="BI8" s="679"/>
      <c r="BJ8" s="679"/>
      <c r="BK8" s="679"/>
      <c r="BL8" s="679"/>
      <c r="BM8" s="679"/>
      <c r="BN8" s="680"/>
      <c r="BO8" s="715">
        <v>1.2</v>
      </c>
      <c r="BP8" s="715"/>
      <c r="BQ8" s="715"/>
      <c r="BR8" s="715"/>
      <c r="BS8" s="684" t="s">
        <v>128</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37644265</v>
      </c>
      <c r="CS8" s="679"/>
      <c r="CT8" s="679"/>
      <c r="CU8" s="679"/>
      <c r="CV8" s="679"/>
      <c r="CW8" s="679"/>
      <c r="CX8" s="679"/>
      <c r="CY8" s="680"/>
      <c r="CZ8" s="715">
        <v>50.5</v>
      </c>
      <c r="DA8" s="715"/>
      <c r="DB8" s="715"/>
      <c r="DC8" s="715"/>
      <c r="DD8" s="684">
        <v>83861</v>
      </c>
      <c r="DE8" s="679"/>
      <c r="DF8" s="679"/>
      <c r="DG8" s="679"/>
      <c r="DH8" s="679"/>
      <c r="DI8" s="679"/>
      <c r="DJ8" s="679"/>
      <c r="DK8" s="679"/>
      <c r="DL8" s="679"/>
      <c r="DM8" s="679"/>
      <c r="DN8" s="679"/>
      <c r="DO8" s="679"/>
      <c r="DP8" s="680"/>
      <c r="DQ8" s="684">
        <v>16492992</v>
      </c>
      <c r="DR8" s="679"/>
      <c r="DS8" s="679"/>
      <c r="DT8" s="679"/>
      <c r="DU8" s="679"/>
      <c r="DV8" s="679"/>
      <c r="DW8" s="679"/>
      <c r="DX8" s="679"/>
      <c r="DY8" s="679"/>
      <c r="DZ8" s="679"/>
      <c r="EA8" s="679"/>
      <c r="EB8" s="679"/>
      <c r="EC8" s="722"/>
    </row>
    <row r="9" spans="2:143" ht="11.25" customHeight="1">
      <c r="B9" s="675" t="s">
        <v>239</v>
      </c>
      <c r="C9" s="676"/>
      <c r="D9" s="676"/>
      <c r="E9" s="676"/>
      <c r="F9" s="676"/>
      <c r="G9" s="676"/>
      <c r="H9" s="676"/>
      <c r="I9" s="676"/>
      <c r="J9" s="676"/>
      <c r="K9" s="676"/>
      <c r="L9" s="676"/>
      <c r="M9" s="676"/>
      <c r="N9" s="676"/>
      <c r="O9" s="676"/>
      <c r="P9" s="676"/>
      <c r="Q9" s="677"/>
      <c r="R9" s="678">
        <v>88518</v>
      </c>
      <c r="S9" s="679"/>
      <c r="T9" s="679"/>
      <c r="U9" s="679"/>
      <c r="V9" s="679"/>
      <c r="W9" s="679"/>
      <c r="X9" s="679"/>
      <c r="Y9" s="680"/>
      <c r="Z9" s="715">
        <v>0.1</v>
      </c>
      <c r="AA9" s="715"/>
      <c r="AB9" s="715"/>
      <c r="AC9" s="715"/>
      <c r="AD9" s="716">
        <v>88518</v>
      </c>
      <c r="AE9" s="716"/>
      <c r="AF9" s="716"/>
      <c r="AG9" s="716"/>
      <c r="AH9" s="716"/>
      <c r="AI9" s="716"/>
      <c r="AJ9" s="716"/>
      <c r="AK9" s="716"/>
      <c r="AL9" s="681">
        <v>0.2</v>
      </c>
      <c r="AM9" s="682"/>
      <c r="AN9" s="682"/>
      <c r="AO9" s="717"/>
      <c r="AP9" s="675" t="s">
        <v>240</v>
      </c>
      <c r="AQ9" s="676"/>
      <c r="AR9" s="676"/>
      <c r="AS9" s="676"/>
      <c r="AT9" s="676"/>
      <c r="AU9" s="676"/>
      <c r="AV9" s="676"/>
      <c r="AW9" s="676"/>
      <c r="AX9" s="676"/>
      <c r="AY9" s="676"/>
      <c r="AZ9" s="676"/>
      <c r="BA9" s="676"/>
      <c r="BB9" s="676"/>
      <c r="BC9" s="676"/>
      <c r="BD9" s="676"/>
      <c r="BE9" s="676"/>
      <c r="BF9" s="677"/>
      <c r="BG9" s="678">
        <v>8921309</v>
      </c>
      <c r="BH9" s="679"/>
      <c r="BI9" s="679"/>
      <c r="BJ9" s="679"/>
      <c r="BK9" s="679"/>
      <c r="BL9" s="679"/>
      <c r="BM9" s="679"/>
      <c r="BN9" s="680"/>
      <c r="BO9" s="715">
        <v>36</v>
      </c>
      <c r="BP9" s="715"/>
      <c r="BQ9" s="715"/>
      <c r="BR9" s="715"/>
      <c r="BS9" s="684" t="s">
        <v>128</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6397564</v>
      </c>
      <c r="CS9" s="679"/>
      <c r="CT9" s="679"/>
      <c r="CU9" s="679"/>
      <c r="CV9" s="679"/>
      <c r="CW9" s="679"/>
      <c r="CX9" s="679"/>
      <c r="CY9" s="680"/>
      <c r="CZ9" s="715">
        <v>8.6</v>
      </c>
      <c r="DA9" s="715"/>
      <c r="DB9" s="715"/>
      <c r="DC9" s="715"/>
      <c r="DD9" s="684">
        <v>6091</v>
      </c>
      <c r="DE9" s="679"/>
      <c r="DF9" s="679"/>
      <c r="DG9" s="679"/>
      <c r="DH9" s="679"/>
      <c r="DI9" s="679"/>
      <c r="DJ9" s="679"/>
      <c r="DK9" s="679"/>
      <c r="DL9" s="679"/>
      <c r="DM9" s="679"/>
      <c r="DN9" s="679"/>
      <c r="DO9" s="679"/>
      <c r="DP9" s="680"/>
      <c r="DQ9" s="684">
        <v>5751156</v>
      </c>
      <c r="DR9" s="679"/>
      <c r="DS9" s="679"/>
      <c r="DT9" s="679"/>
      <c r="DU9" s="679"/>
      <c r="DV9" s="679"/>
      <c r="DW9" s="679"/>
      <c r="DX9" s="679"/>
      <c r="DY9" s="679"/>
      <c r="DZ9" s="679"/>
      <c r="EA9" s="679"/>
      <c r="EB9" s="679"/>
      <c r="EC9" s="722"/>
    </row>
    <row r="10" spans="2:143" ht="11.25" customHeight="1">
      <c r="B10" s="675" t="s">
        <v>242</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128</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442288</v>
      </c>
      <c r="BH10" s="679"/>
      <c r="BI10" s="679"/>
      <c r="BJ10" s="679"/>
      <c r="BK10" s="679"/>
      <c r="BL10" s="679"/>
      <c r="BM10" s="679"/>
      <c r="BN10" s="680"/>
      <c r="BO10" s="715">
        <v>1.8</v>
      </c>
      <c r="BP10" s="715"/>
      <c r="BQ10" s="715"/>
      <c r="BR10" s="715"/>
      <c r="BS10" s="684" t="s">
        <v>128</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39032</v>
      </c>
      <c r="CS10" s="679"/>
      <c r="CT10" s="679"/>
      <c r="CU10" s="679"/>
      <c r="CV10" s="679"/>
      <c r="CW10" s="679"/>
      <c r="CX10" s="679"/>
      <c r="CY10" s="680"/>
      <c r="CZ10" s="715">
        <v>0.1</v>
      </c>
      <c r="DA10" s="715"/>
      <c r="DB10" s="715"/>
      <c r="DC10" s="715"/>
      <c r="DD10" s="684" t="s">
        <v>128</v>
      </c>
      <c r="DE10" s="679"/>
      <c r="DF10" s="679"/>
      <c r="DG10" s="679"/>
      <c r="DH10" s="679"/>
      <c r="DI10" s="679"/>
      <c r="DJ10" s="679"/>
      <c r="DK10" s="679"/>
      <c r="DL10" s="679"/>
      <c r="DM10" s="679"/>
      <c r="DN10" s="679"/>
      <c r="DO10" s="679"/>
      <c r="DP10" s="680"/>
      <c r="DQ10" s="684">
        <v>38102</v>
      </c>
      <c r="DR10" s="679"/>
      <c r="DS10" s="679"/>
      <c r="DT10" s="679"/>
      <c r="DU10" s="679"/>
      <c r="DV10" s="679"/>
      <c r="DW10" s="679"/>
      <c r="DX10" s="679"/>
      <c r="DY10" s="679"/>
      <c r="DZ10" s="679"/>
      <c r="EA10" s="679"/>
      <c r="EB10" s="679"/>
      <c r="EC10" s="722"/>
    </row>
    <row r="11" spans="2:143" ht="11.25" customHeight="1">
      <c r="B11" s="675" t="s">
        <v>245</v>
      </c>
      <c r="C11" s="676"/>
      <c r="D11" s="676"/>
      <c r="E11" s="676"/>
      <c r="F11" s="676"/>
      <c r="G11" s="676"/>
      <c r="H11" s="676"/>
      <c r="I11" s="676"/>
      <c r="J11" s="676"/>
      <c r="K11" s="676"/>
      <c r="L11" s="676"/>
      <c r="M11" s="676"/>
      <c r="N11" s="676"/>
      <c r="O11" s="676"/>
      <c r="P11" s="676"/>
      <c r="Q11" s="677"/>
      <c r="R11" s="678">
        <v>3116544</v>
      </c>
      <c r="S11" s="679"/>
      <c r="T11" s="679"/>
      <c r="U11" s="679"/>
      <c r="V11" s="679"/>
      <c r="W11" s="679"/>
      <c r="X11" s="679"/>
      <c r="Y11" s="680"/>
      <c r="Z11" s="681">
        <v>4.0999999999999996</v>
      </c>
      <c r="AA11" s="682"/>
      <c r="AB11" s="682"/>
      <c r="AC11" s="683"/>
      <c r="AD11" s="684">
        <v>3116544</v>
      </c>
      <c r="AE11" s="679"/>
      <c r="AF11" s="679"/>
      <c r="AG11" s="679"/>
      <c r="AH11" s="679"/>
      <c r="AI11" s="679"/>
      <c r="AJ11" s="679"/>
      <c r="AK11" s="680"/>
      <c r="AL11" s="681">
        <v>7.7</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1256553</v>
      </c>
      <c r="BH11" s="679"/>
      <c r="BI11" s="679"/>
      <c r="BJ11" s="679"/>
      <c r="BK11" s="679"/>
      <c r="BL11" s="679"/>
      <c r="BM11" s="679"/>
      <c r="BN11" s="680"/>
      <c r="BO11" s="715">
        <v>5.0999999999999996</v>
      </c>
      <c r="BP11" s="715"/>
      <c r="BQ11" s="715"/>
      <c r="BR11" s="715"/>
      <c r="BS11" s="684">
        <v>164698</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950388</v>
      </c>
      <c r="CS11" s="679"/>
      <c r="CT11" s="679"/>
      <c r="CU11" s="679"/>
      <c r="CV11" s="679"/>
      <c r="CW11" s="679"/>
      <c r="CX11" s="679"/>
      <c r="CY11" s="680"/>
      <c r="CZ11" s="715">
        <v>1.3</v>
      </c>
      <c r="DA11" s="715"/>
      <c r="DB11" s="715"/>
      <c r="DC11" s="715"/>
      <c r="DD11" s="684">
        <v>251488</v>
      </c>
      <c r="DE11" s="679"/>
      <c r="DF11" s="679"/>
      <c r="DG11" s="679"/>
      <c r="DH11" s="679"/>
      <c r="DI11" s="679"/>
      <c r="DJ11" s="679"/>
      <c r="DK11" s="679"/>
      <c r="DL11" s="679"/>
      <c r="DM11" s="679"/>
      <c r="DN11" s="679"/>
      <c r="DO11" s="679"/>
      <c r="DP11" s="680"/>
      <c r="DQ11" s="684">
        <v>459154</v>
      </c>
      <c r="DR11" s="679"/>
      <c r="DS11" s="679"/>
      <c r="DT11" s="679"/>
      <c r="DU11" s="679"/>
      <c r="DV11" s="679"/>
      <c r="DW11" s="679"/>
      <c r="DX11" s="679"/>
      <c r="DY11" s="679"/>
      <c r="DZ11" s="679"/>
      <c r="EA11" s="679"/>
      <c r="EB11" s="679"/>
      <c r="EC11" s="722"/>
    </row>
    <row r="12" spans="2:143" ht="11.25" customHeight="1">
      <c r="B12" s="675" t="s">
        <v>248</v>
      </c>
      <c r="C12" s="676"/>
      <c r="D12" s="676"/>
      <c r="E12" s="676"/>
      <c r="F12" s="676"/>
      <c r="G12" s="676"/>
      <c r="H12" s="676"/>
      <c r="I12" s="676"/>
      <c r="J12" s="676"/>
      <c r="K12" s="676"/>
      <c r="L12" s="676"/>
      <c r="M12" s="676"/>
      <c r="N12" s="676"/>
      <c r="O12" s="676"/>
      <c r="P12" s="676"/>
      <c r="Q12" s="677"/>
      <c r="R12" s="678">
        <v>38313</v>
      </c>
      <c r="S12" s="679"/>
      <c r="T12" s="679"/>
      <c r="U12" s="679"/>
      <c r="V12" s="679"/>
      <c r="W12" s="679"/>
      <c r="X12" s="679"/>
      <c r="Y12" s="680"/>
      <c r="Z12" s="715">
        <v>0.1</v>
      </c>
      <c r="AA12" s="715"/>
      <c r="AB12" s="715"/>
      <c r="AC12" s="715"/>
      <c r="AD12" s="716">
        <v>38313</v>
      </c>
      <c r="AE12" s="716"/>
      <c r="AF12" s="716"/>
      <c r="AG12" s="716"/>
      <c r="AH12" s="716"/>
      <c r="AI12" s="716"/>
      <c r="AJ12" s="716"/>
      <c r="AK12" s="716"/>
      <c r="AL12" s="681">
        <v>0.1</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10032747</v>
      </c>
      <c r="BH12" s="679"/>
      <c r="BI12" s="679"/>
      <c r="BJ12" s="679"/>
      <c r="BK12" s="679"/>
      <c r="BL12" s="679"/>
      <c r="BM12" s="679"/>
      <c r="BN12" s="680"/>
      <c r="BO12" s="715">
        <v>40.5</v>
      </c>
      <c r="BP12" s="715"/>
      <c r="BQ12" s="715"/>
      <c r="BR12" s="715"/>
      <c r="BS12" s="684" t="s">
        <v>128</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1339137</v>
      </c>
      <c r="CS12" s="679"/>
      <c r="CT12" s="679"/>
      <c r="CU12" s="679"/>
      <c r="CV12" s="679"/>
      <c r="CW12" s="679"/>
      <c r="CX12" s="679"/>
      <c r="CY12" s="680"/>
      <c r="CZ12" s="715">
        <v>1.8</v>
      </c>
      <c r="DA12" s="715"/>
      <c r="DB12" s="715"/>
      <c r="DC12" s="715"/>
      <c r="DD12" s="684">
        <v>2027</v>
      </c>
      <c r="DE12" s="679"/>
      <c r="DF12" s="679"/>
      <c r="DG12" s="679"/>
      <c r="DH12" s="679"/>
      <c r="DI12" s="679"/>
      <c r="DJ12" s="679"/>
      <c r="DK12" s="679"/>
      <c r="DL12" s="679"/>
      <c r="DM12" s="679"/>
      <c r="DN12" s="679"/>
      <c r="DO12" s="679"/>
      <c r="DP12" s="680"/>
      <c r="DQ12" s="684">
        <v>1033179</v>
      </c>
      <c r="DR12" s="679"/>
      <c r="DS12" s="679"/>
      <c r="DT12" s="679"/>
      <c r="DU12" s="679"/>
      <c r="DV12" s="679"/>
      <c r="DW12" s="679"/>
      <c r="DX12" s="679"/>
      <c r="DY12" s="679"/>
      <c r="DZ12" s="679"/>
      <c r="EA12" s="679"/>
      <c r="EB12" s="679"/>
      <c r="EC12" s="722"/>
    </row>
    <row r="13" spans="2:143" ht="11.25" customHeight="1">
      <c r="B13" s="675" t="s">
        <v>251</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252</v>
      </c>
      <c r="AA13" s="715"/>
      <c r="AB13" s="715"/>
      <c r="AC13" s="715"/>
      <c r="AD13" s="716" t="s">
        <v>128</v>
      </c>
      <c r="AE13" s="716"/>
      <c r="AF13" s="716"/>
      <c r="AG13" s="716"/>
      <c r="AH13" s="716"/>
      <c r="AI13" s="716"/>
      <c r="AJ13" s="716"/>
      <c r="AK13" s="716"/>
      <c r="AL13" s="681" t="s">
        <v>252</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9742040</v>
      </c>
      <c r="BH13" s="679"/>
      <c r="BI13" s="679"/>
      <c r="BJ13" s="679"/>
      <c r="BK13" s="679"/>
      <c r="BL13" s="679"/>
      <c r="BM13" s="679"/>
      <c r="BN13" s="680"/>
      <c r="BO13" s="715">
        <v>39.299999999999997</v>
      </c>
      <c r="BP13" s="715"/>
      <c r="BQ13" s="715"/>
      <c r="BR13" s="715"/>
      <c r="BS13" s="684" t="s">
        <v>128</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5215135</v>
      </c>
      <c r="CS13" s="679"/>
      <c r="CT13" s="679"/>
      <c r="CU13" s="679"/>
      <c r="CV13" s="679"/>
      <c r="CW13" s="679"/>
      <c r="CX13" s="679"/>
      <c r="CY13" s="680"/>
      <c r="CZ13" s="715">
        <v>7</v>
      </c>
      <c r="DA13" s="715"/>
      <c r="DB13" s="715"/>
      <c r="DC13" s="715"/>
      <c r="DD13" s="684">
        <v>1287913</v>
      </c>
      <c r="DE13" s="679"/>
      <c r="DF13" s="679"/>
      <c r="DG13" s="679"/>
      <c r="DH13" s="679"/>
      <c r="DI13" s="679"/>
      <c r="DJ13" s="679"/>
      <c r="DK13" s="679"/>
      <c r="DL13" s="679"/>
      <c r="DM13" s="679"/>
      <c r="DN13" s="679"/>
      <c r="DO13" s="679"/>
      <c r="DP13" s="680"/>
      <c r="DQ13" s="684">
        <v>3940284</v>
      </c>
      <c r="DR13" s="679"/>
      <c r="DS13" s="679"/>
      <c r="DT13" s="679"/>
      <c r="DU13" s="679"/>
      <c r="DV13" s="679"/>
      <c r="DW13" s="679"/>
      <c r="DX13" s="679"/>
      <c r="DY13" s="679"/>
      <c r="DZ13" s="679"/>
      <c r="EA13" s="679"/>
      <c r="EB13" s="679"/>
      <c r="EC13" s="722"/>
    </row>
    <row r="14" spans="2:143" ht="11.25" customHeight="1">
      <c r="B14" s="675" t="s">
        <v>255</v>
      </c>
      <c r="C14" s="676"/>
      <c r="D14" s="676"/>
      <c r="E14" s="676"/>
      <c r="F14" s="676"/>
      <c r="G14" s="676"/>
      <c r="H14" s="676"/>
      <c r="I14" s="676"/>
      <c r="J14" s="676"/>
      <c r="K14" s="676"/>
      <c r="L14" s="676"/>
      <c r="M14" s="676"/>
      <c r="N14" s="676"/>
      <c r="O14" s="676"/>
      <c r="P14" s="676"/>
      <c r="Q14" s="677"/>
      <c r="R14" s="678">
        <v>98047</v>
      </c>
      <c r="S14" s="679"/>
      <c r="T14" s="679"/>
      <c r="U14" s="679"/>
      <c r="V14" s="679"/>
      <c r="W14" s="679"/>
      <c r="X14" s="679"/>
      <c r="Y14" s="680"/>
      <c r="Z14" s="715">
        <v>0.1</v>
      </c>
      <c r="AA14" s="715"/>
      <c r="AB14" s="715"/>
      <c r="AC14" s="715"/>
      <c r="AD14" s="716">
        <v>98047</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426781</v>
      </c>
      <c r="BH14" s="679"/>
      <c r="BI14" s="679"/>
      <c r="BJ14" s="679"/>
      <c r="BK14" s="679"/>
      <c r="BL14" s="679"/>
      <c r="BM14" s="679"/>
      <c r="BN14" s="680"/>
      <c r="BO14" s="715">
        <v>1.7</v>
      </c>
      <c r="BP14" s="715"/>
      <c r="BQ14" s="715"/>
      <c r="BR14" s="715"/>
      <c r="BS14" s="684" t="s">
        <v>128</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1829717</v>
      </c>
      <c r="CS14" s="679"/>
      <c r="CT14" s="679"/>
      <c r="CU14" s="679"/>
      <c r="CV14" s="679"/>
      <c r="CW14" s="679"/>
      <c r="CX14" s="679"/>
      <c r="CY14" s="680"/>
      <c r="CZ14" s="715">
        <v>2.5</v>
      </c>
      <c r="DA14" s="715"/>
      <c r="DB14" s="715"/>
      <c r="DC14" s="715"/>
      <c r="DD14" s="684">
        <v>41083</v>
      </c>
      <c r="DE14" s="679"/>
      <c r="DF14" s="679"/>
      <c r="DG14" s="679"/>
      <c r="DH14" s="679"/>
      <c r="DI14" s="679"/>
      <c r="DJ14" s="679"/>
      <c r="DK14" s="679"/>
      <c r="DL14" s="679"/>
      <c r="DM14" s="679"/>
      <c r="DN14" s="679"/>
      <c r="DO14" s="679"/>
      <c r="DP14" s="680"/>
      <c r="DQ14" s="684">
        <v>1706192</v>
      </c>
      <c r="DR14" s="679"/>
      <c r="DS14" s="679"/>
      <c r="DT14" s="679"/>
      <c r="DU14" s="679"/>
      <c r="DV14" s="679"/>
      <c r="DW14" s="679"/>
      <c r="DX14" s="679"/>
      <c r="DY14" s="679"/>
      <c r="DZ14" s="679"/>
      <c r="EA14" s="679"/>
      <c r="EB14" s="679"/>
      <c r="EC14" s="722"/>
    </row>
    <row r="15" spans="2:143" ht="11.25" customHeight="1">
      <c r="B15" s="675" t="s">
        <v>258</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1432231</v>
      </c>
      <c r="BH15" s="679"/>
      <c r="BI15" s="679"/>
      <c r="BJ15" s="679"/>
      <c r="BK15" s="679"/>
      <c r="BL15" s="679"/>
      <c r="BM15" s="679"/>
      <c r="BN15" s="680"/>
      <c r="BO15" s="715">
        <v>5.8</v>
      </c>
      <c r="BP15" s="715"/>
      <c r="BQ15" s="715"/>
      <c r="BR15" s="715"/>
      <c r="BS15" s="684" t="s">
        <v>184</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6851388</v>
      </c>
      <c r="CS15" s="679"/>
      <c r="CT15" s="679"/>
      <c r="CU15" s="679"/>
      <c r="CV15" s="679"/>
      <c r="CW15" s="679"/>
      <c r="CX15" s="679"/>
      <c r="CY15" s="680"/>
      <c r="CZ15" s="715">
        <v>9.1999999999999993</v>
      </c>
      <c r="DA15" s="715"/>
      <c r="DB15" s="715"/>
      <c r="DC15" s="715"/>
      <c r="DD15" s="684">
        <v>508500</v>
      </c>
      <c r="DE15" s="679"/>
      <c r="DF15" s="679"/>
      <c r="DG15" s="679"/>
      <c r="DH15" s="679"/>
      <c r="DI15" s="679"/>
      <c r="DJ15" s="679"/>
      <c r="DK15" s="679"/>
      <c r="DL15" s="679"/>
      <c r="DM15" s="679"/>
      <c r="DN15" s="679"/>
      <c r="DO15" s="679"/>
      <c r="DP15" s="680"/>
      <c r="DQ15" s="684">
        <v>5573325</v>
      </c>
      <c r="DR15" s="679"/>
      <c r="DS15" s="679"/>
      <c r="DT15" s="679"/>
      <c r="DU15" s="679"/>
      <c r="DV15" s="679"/>
      <c r="DW15" s="679"/>
      <c r="DX15" s="679"/>
      <c r="DY15" s="679"/>
      <c r="DZ15" s="679"/>
      <c r="EA15" s="679"/>
      <c r="EB15" s="679"/>
      <c r="EC15" s="722"/>
    </row>
    <row r="16" spans="2:143" ht="11.25" customHeight="1">
      <c r="B16" s="675" t="s">
        <v>261</v>
      </c>
      <c r="C16" s="676"/>
      <c r="D16" s="676"/>
      <c r="E16" s="676"/>
      <c r="F16" s="676"/>
      <c r="G16" s="676"/>
      <c r="H16" s="676"/>
      <c r="I16" s="676"/>
      <c r="J16" s="676"/>
      <c r="K16" s="676"/>
      <c r="L16" s="676"/>
      <c r="M16" s="676"/>
      <c r="N16" s="676"/>
      <c r="O16" s="676"/>
      <c r="P16" s="676"/>
      <c r="Q16" s="677"/>
      <c r="R16" s="678">
        <v>30521</v>
      </c>
      <c r="S16" s="679"/>
      <c r="T16" s="679"/>
      <c r="U16" s="679"/>
      <c r="V16" s="679"/>
      <c r="W16" s="679"/>
      <c r="X16" s="679"/>
      <c r="Y16" s="680"/>
      <c r="Z16" s="715">
        <v>0</v>
      </c>
      <c r="AA16" s="715"/>
      <c r="AB16" s="715"/>
      <c r="AC16" s="715"/>
      <c r="AD16" s="716">
        <v>30521</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229960</v>
      </c>
      <c r="CS16" s="679"/>
      <c r="CT16" s="679"/>
      <c r="CU16" s="679"/>
      <c r="CV16" s="679"/>
      <c r="CW16" s="679"/>
      <c r="CX16" s="679"/>
      <c r="CY16" s="680"/>
      <c r="CZ16" s="715">
        <v>0.3</v>
      </c>
      <c r="DA16" s="715"/>
      <c r="DB16" s="715"/>
      <c r="DC16" s="715"/>
      <c r="DD16" s="684" t="s">
        <v>128</v>
      </c>
      <c r="DE16" s="679"/>
      <c r="DF16" s="679"/>
      <c r="DG16" s="679"/>
      <c r="DH16" s="679"/>
      <c r="DI16" s="679"/>
      <c r="DJ16" s="679"/>
      <c r="DK16" s="679"/>
      <c r="DL16" s="679"/>
      <c r="DM16" s="679"/>
      <c r="DN16" s="679"/>
      <c r="DO16" s="679"/>
      <c r="DP16" s="680"/>
      <c r="DQ16" s="684">
        <v>27794</v>
      </c>
      <c r="DR16" s="679"/>
      <c r="DS16" s="679"/>
      <c r="DT16" s="679"/>
      <c r="DU16" s="679"/>
      <c r="DV16" s="679"/>
      <c r="DW16" s="679"/>
      <c r="DX16" s="679"/>
      <c r="DY16" s="679"/>
      <c r="DZ16" s="679"/>
      <c r="EA16" s="679"/>
      <c r="EB16" s="679"/>
      <c r="EC16" s="722"/>
    </row>
    <row r="17" spans="2:133" ht="11.25" customHeight="1">
      <c r="B17" s="675" t="s">
        <v>264</v>
      </c>
      <c r="C17" s="676"/>
      <c r="D17" s="676"/>
      <c r="E17" s="676"/>
      <c r="F17" s="676"/>
      <c r="G17" s="676"/>
      <c r="H17" s="676"/>
      <c r="I17" s="676"/>
      <c r="J17" s="676"/>
      <c r="K17" s="676"/>
      <c r="L17" s="676"/>
      <c r="M17" s="676"/>
      <c r="N17" s="676"/>
      <c r="O17" s="676"/>
      <c r="P17" s="676"/>
      <c r="Q17" s="677"/>
      <c r="R17" s="678">
        <v>477098</v>
      </c>
      <c r="S17" s="679"/>
      <c r="T17" s="679"/>
      <c r="U17" s="679"/>
      <c r="V17" s="679"/>
      <c r="W17" s="679"/>
      <c r="X17" s="679"/>
      <c r="Y17" s="680"/>
      <c r="Z17" s="715">
        <v>0.6</v>
      </c>
      <c r="AA17" s="715"/>
      <c r="AB17" s="715"/>
      <c r="AC17" s="715"/>
      <c r="AD17" s="716">
        <v>477098</v>
      </c>
      <c r="AE17" s="716"/>
      <c r="AF17" s="716"/>
      <c r="AG17" s="716"/>
      <c r="AH17" s="716"/>
      <c r="AI17" s="716"/>
      <c r="AJ17" s="716"/>
      <c r="AK17" s="716"/>
      <c r="AL17" s="681">
        <v>1.2</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7459111</v>
      </c>
      <c r="CS17" s="679"/>
      <c r="CT17" s="679"/>
      <c r="CU17" s="679"/>
      <c r="CV17" s="679"/>
      <c r="CW17" s="679"/>
      <c r="CX17" s="679"/>
      <c r="CY17" s="680"/>
      <c r="CZ17" s="715">
        <v>10</v>
      </c>
      <c r="DA17" s="715"/>
      <c r="DB17" s="715"/>
      <c r="DC17" s="715"/>
      <c r="DD17" s="684" t="s">
        <v>128</v>
      </c>
      <c r="DE17" s="679"/>
      <c r="DF17" s="679"/>
      <c r="DG17" s="679"/>
      <c r="DH17" s="679"/>
      <c r="DI17" s="679"/>
      <c r="DJ17" s="679"/>
      <c r="DK17" s="679"/>
      <c r="DL17" s="679"/>
      <c r="DM17" s="679"/>
      <c r="DN17" s="679"/>
      <c r="DO17" s="679"/>
      <c r="DP17" s="680"/>
      <c r="DQ17" s="684">
        <v>7446179</v>
      </c>
      <c r="DR17" s="679"/>
      <c r="DS17" s="679"/>
      <c r="DT17" s="679"/>
      <c r="DU17" s="679"/>
      <c r="DV17" s="679"/>
      <c r="DW17" s="679"/>
      <c r="DX17" s="679"/>
      <c r="DY17" s="679"/>
      <c r="DZ17" s="679"/>
      <c r="EA17" s="679"/>
      <c r="EB17" s="679"/>
      <c r="EC17" s="722"/>
    </row>
    <row r="18" spans="2:133" ht="11.25" customHeight="1">
      <c r="B18" s="675" t="s">
        <v>267</v>
      </c>
      <c r="C18" s="676"/>
      <c r="D18" s="676"/>
      <c r="E18" s="676"/>
      <c r="F18" s="676"/>
      <c r="G18" s="676"/>
      <c r="H18" s="676"/>
      <c r="I18" s="676"/>
      <c r="J18" s="676"/>
      <c r="K18" s="676"/>
      <c r="L18" s="676"/>
      <c r="M18" s="676"/>
      <c r="N18" s="676"/>
      <c r="O18" s="676"/>
      <c r="P18" s="676"/>
      <c r="Q18" s="677"/>
      <c r="R18" s="678">
        <v>171719</v>
      </c>
      <c r="S18" s="679"/>
      <c r="T18" s="679"/>
      <c r="U18" s="679"/>
      <c r="V18" s="679"/>
      <c r="W18" s="679"/>
      <c r="X18" s="679"/>
      <c r="Y18" s="680"/>
      <c r="Z18" s="715">
        <v>0.2</v>
      </c>
      <c r="AA18" s="715"/>
      <c r="AB18" s="715"/>
      <c r="AC18" s="715"/>
      <c r="AD18" s="716">
        <v>171719</v>
      </c>
      <c r="AE18" s="716"/>
      <c r="AF18" s="716"/>
      <c r="AG18" s="716"/>
      <c r="AH18" s="716"/>
      <c r="AI18" s="716"/>
      <c r="AJ18" s="716"/>
      <c r="AK18" s="716"/>
      <c r="AL18" s="681">
        <v>0.4</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252</v>
      </c>
      <c r="BH18" s="679"/>
      <c r="BI18" s="679"/>
      <c r="BJ18" s="679"/>
      <c r="BK18" s="679"/>
      <c r="BL18" s="679"/>
      <c r="BM18" s="679"/>
      <c r="BN18" s="680"/>
      <c r="BO18" s="715" t="s">
        <v>184</v>
      </c>
      <c r="BP18" s="715"/>
      <c r="BQ18" s="715"/>
      <c r="BR18" s="715"/>
      <c r="BS18" s="684" t="s">
        <v>252</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c r="B19" s="675" t="s">
        <v>270</v>
      </c>
      <c r="C19" s="676"/>
      <c r="D19" s="676"/>
      <c r="E19" s="676"/>
      <c r="F19" s="676"/>
      <c r="G19" s="676"/>
      <c r="H19" s="676"/>
      <c r="I19" s="676"/>
      <c r="J19" s="676"/>
      <c r="K19" s="676"/>
      <c r="L19" s="676"/>
      <c r="M19" s="676"/>
      <c r="N19" s="676"/>
      <c r="O19" s="676"/>
      <c r="P19" s="676"/>
      <c r="Q19" s="677"/>
      <c r="R19" s="678">
        <v>13728</v>
      </c>
      <c r="S19" s="679"/>
      <c r="T19" s="679"/>
      <c r="U19" s="679"/>
      <c r="V19" s="679"/>
      <c r="W19" s="679"/>
      <c r="X19" s="679"/>
      <c r="Y19" s="680"/>
      <c r="Z19" s="715">
        <v>0</v>
      </c>
      <c r="AA19" s="715"/>
      <c r="AB19" s="715"/>
      <c r="AC19" s="715"/>
      <c r="AD19" s="716">
        <v>13728</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1979106</v>
      </c>
      <c r="BH19" s="679"/>
      <c r="BI19" s="679"/>
      <c r="BJ19" s="679"/>
      <c r="BK19" s="679"/>
      <c r="BL19" s="679"/>
      <c r="BM19" s="679"/>
      <c r="BN19" s="680"/>
      <c r="BO19" s="715">
        <v>8</v>
      </c>
      <c r="BP19" s="715"/>
      <c r="BQ19" s="715"/>
      <c r="BR19" s="715"/>
      <c r="BS19" s="684" t="s">
        <v>128</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c r="B20" s="675" t="s">
        <v>273</v>
      </c>
      <c r="C20" s="676"/>
      <c r="D20" s="676"/>
      <c r="E20" s="676"/>
      <c r="F20" s="676"/>
      <c r="G20" s="676"/>
      <c r="H20" s="676"/>
      <c r="I20" s="676"/>
      <c r="J20" s="676"/>
      <c r="K20" s="676"/>
      <c r="L20" s="676"/>
      <c r="M20" s="676"/>
      <c r="N20" s="676"/>
      <c r="O20" s="676"/>
      <c r="P20" s="676"/>
      <c r="Q20" s="677"/>
      <c r="R20" s="678">
        <v>4828</v>
      </c>
      <c r="S20" s="679"/>
      <c r="T20" s="679"/>
      <c r="U20" s="679"/>
      <c r="V20" s="679"/>
      <c r="W20" s="679"/>
      <c r="X20" s="679"/>
      <c r="Y20" s="680"/>
      <c r="Z20" s="715">
        <v>0</v>
      </c>
      <c r="AA20" s="715"/>
      <c r="AB20" s="715"/>
      <c r="AC20" s="715"/>
      <c r="AD20" s="716">
        <v>4828</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1979106</v>
      </c>
      <c r="BH20" s="679"/>
      <c r="BI20" s="679"/>
      <c r="BJ20" s="679"/>
      <c r="BK20" s="679"/>
      <c r="BL20" s="679"/>
      <c r="BM20" s="679"/>
      <c r="BN20" s="680"/>
      <c r="BO20" s="715">
        <v>8</v>
      </c>
      <c r="BP20" s="715"/>
      <c r="BQ20" s="715"/>
      <c r="BR20" s="715"/>
      <c r="BS20" s="684" t="s">
        <v>128</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74604907</v>
      </c>
      <c r="CS20" s="679"/>
      <c r="CT20" s="679"/>
      <c r="CU20" s="679"/>
      <c r="CV20" s="679"/>
      <c r="CW20" s="679"/>
      <c r="CX20" s="679"/>
      <c r="CY20" s="680"/>
      <c r="CZ20" s="715">
        <v>100</v>
      </c>
      <c r="DA20" s="715"/>
      <c r="DB20" s="715"/>
      <c r="DC20" s="715"/>
      <c r="DD20" s="684">
        <v>2232310</v>
      </c>
      <c r="DE20" s="679"/>
      <c r="DF20" s="679"/>
      <c r="DG20" s="679"/>
      <c r="DH20" s="679"/>
      <c r="DI20" s="679"/>
      <c r="DJ20" s="679"/>
      <c r="DK20" s="679"/>
      <c r="DL20" s="679"/>
      <c r="DM20" s="679"/>
      <c r="DN20" s="679"/>
      <c r="DO20" s="679"/>
      <c r="DP20" s="680"/>
      <c r="DQ20" s="684">
        <v>48132177</v>
      </c>
      <c r="DR20" s="679"/>
      <c r="DS20" s="679"/>
      <c r="DT20" s="679"/>
      <c r="DU20" s="679"/>
      <c r="DV20" s="679"/>
      <c r="DW20" s="679"/>
      <c r="DX20" s="679"/>
      <c r="DY20" s="679"/>
      <c r="DZ20" s="679"/>
      <c r="EA20" s="679"/>
      <c r="EB20" s="679"/>
      <c r="EC20" s="722"/>
    </row>
    <row r="21" spans="2:133" ht="11.25" customHeight="1">
      <c r="B21" s="675" t="s">
        <v>276</v>
      </c>
      <c r="C21" s="676"/>
      <c r="D21" s="676"/>
      <c r="E21" s="676"/>
      <c r="F21" s="676"/>
      <c r="G21" s="676"/>
      <c r="H21" s="676"/>
      <c r="I21" s="676"/>
      <c r="J21" s="676"/>
      <c r="K21" s="676"/>
      <c r="L21" s="676"/>
      <c r="M21" s="676"/>
      <c r="N21" s="676"/>
      <c r="O21" s="676"/>
      <c r="P21" s="676"/>
      <c r="Q21" s="677"/>
      <c r="R21" s="678">
        <v>286823</v>
      </c>
      <c r="S21" s="679"/>
      <c r="T21" s="679"/>
      <c r="U21" s="679"/>
      <c r="V21" s="679"/>
      <c r="W21" s="679"/>
      <c r="X21" s="679"/>
      <c r="Y21" s="680"/>
      <c r="Z21" s="715">
        <v>0.4</v>
      </c>
      <c r="AA21" s="715"/>
      <c r="AB21" s="715"/>
      <c r="AC21" s="715"/>
      <c r="AD21" s="716">
        <v>286823</v>
      </c>
      <c r="AE21" s="716"/>
      <c r="AF21" s="716"/>
      <c r="AG21" s="716"/>
      <c r="AH21" s="716"/>
      <c r="AI21" s="716"/>
      <c r="AJ21" s="716"/>
      <c r="AK21" s="716"/>
      <c r="AL21" s="681">
        <v>0.7</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1716</v>
      </c>
      <c r="BH21" s="679"/>
      <c r="BI21" s="679"/>
      <c r="BJ21" s="679"/>
      <c r="BK21" s="679"/>
      <c r="BL21" s="679"/>
      <c r="BM21" s="679"/>
      <c r="BN21" s="680"/>
      <c r="BO21" s="715">
        <v>0</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278</v>
      </c>
      <c r="C22" s="676"/>
      <c r="D22" s="676"/>
      <c r="E22" s="676"/>
      <c r="F22" s="676"/>
      <c r="G22" s="676"/>
      <c r="H22" s="676"/>
      <c r="I22" s="676"/>
      <c r="J22" s="676"/>
      <c r="K22" s="676"/>
      <c r="L22" s="676"/>
      <c r="M22" s="676"/>
      <c r="N22" s="676"/>
      <c r="O22" s="676"/>
      <c r="P22" s="676"/>
      <c r="Q22" s="677"/>
      <c r="R22" s="678">
        <v>13324727</v>
      </c>
      <c r="S22" s="679"/>
      <c r="T22" s="679"/>
      <c r="U22" s="679"/>
      <c r="V22" s="679"/>
      <c r="W22" s="679"/>
      <c r="X22" s="679"/>
      <c r="Y22" s="680"/>
      <c r="Z22" s="715">
        <v>17.7</v>
      </c>
      <c r="AA22" s="715"/>
      <c r="AB22" s="715"/>
      <c r="AC22" s="715"/>
      <c r="AD22" s="716">
        <v>13002470</v>
      </c>
      <c r="AE22" s="716"/>
      <c r="AF22" s="716"/>
      <c r="AG22" s="716"/>
      <c r="AH22" s="716"/>
      <c r="AI22" s="716"/>
      <c r="AJ22" s="716"/>
      <c r="AK22" s="716"/>
      <c r="AL22" s="681">
        <v>32</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281</v>
      </c>
      <c r="C23" s="676"/>
      <c r="D23" s="676"/>
      <c r="E23" s="676"/>
      <c r="F23" s="676"/>
      <c r="G23" s="676"/>
      <c r="H23" s="676"/>
      <c r="I23" s="676"/>
      <c r="J23" s="676"/>
      <c r="K23" s="676"/>
      <c r="L23" s="676"/>
      <c r="M23" s="676"/>
      <c r="N23" s="676"/>
      <c r="O23" s="676"/>
      <c r="P23" s="676"/>
      <c r="Q23" s="677"/>
      <c r="R23" s="678">
        <v>13002470</v>
      </c>
      <c r="S23" s="679"/>
      <c r="T23" s="679"/>
      <c r="U23" s="679"/>
      <c r="V23" s="679"/>
      <c r="W23" s="679"/>
      <c r="X23" s="679"/>
      <c r="Y23" s="680"/>
      <c r="Z23" s="715">
        <v>17.3</v>
      </c>
      <c r="AA23" s="715"/>
      <c r="AB23" s="715"/>
      <c r="AC23" s="715"/>
      <c r="AD23" s="716">
        <v>13002470</v>
      </c>
      <c r="AE23" s="716"/>
      <c r="AF23" s="716"/>
      <c r="AG23" s="716"/>
      <c r="AH23" s="716"/>
      <c r="AI23" s="716"/>
      <c r="AJ23" s="716"/>
      <c r="AK23" s="716"/>
      <c r="AL23" s="681">
        <v>32</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1977390</v>
      </c>
      <c r="BH23" s="679"/>
      <c r="BI23" s="679"/>
      <c r="BJ23" s="679"/>
      <c r="BK23" s="679"/>
      <c r="BL23" s="679"/>
      <c r="BM23" s="679"/>
      <c r="BN23" s="680"/>
      <c r="BO23" s="715">
        <v>8</v>
      </c>
      <c r="BP23" s="715"/>
      <c r="BQ23" s="715"/>
      <c r="BR23" s="715"/>
      <c r="BS23" s="684" t="s">
        <v>252</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c r="B24" s="675" t="s">
        <v>288</v>
      </c>
      <c r="C24" s="676"/>
      <c r="D24" s="676"/>
      <c r="E24" s="676"/>
      <c r="F24" s="676"/>
      <c r="G24" s="676"/>
      <c r="H24" s="676"/>
      <c r="I24" s="676"/>
      <c r="J24" s="676"/>
      <c r="K24" s="676"/>
      <c r="L24" s="676"/>
      <c r="M24" s="676"/>
      <c r="N24" s="676"/>
      <c r="O24" s="676"/>
      <c r="P24" s="676"/>
      <c r="Q24" s="677"/>
      <c r="R24" s="678">
        <v>322257</v>
      </c>
      <c r="S24" s="679"/>
      <c r="T24" s="679"/>
      <c r="U24" s="679"/>
      <c r="V24" s="679"/>
      <c r="W24" s="679"/>
      <c r="X24" s="679"/>
      <c r="Y24" s="680"/>
      <c r="Z24" s="715">
        <v>0.4</v>
      </c>
      <c r="AA24" s="715"/>
      <c r="AB24" s="715"/>
      <c r="AC24" s="715"/>
      <c r="AD24" s="716" t="s">
        <v>128</v>
      </c>
      <c r="AE24" s="716"/>
      <c r="AF24" s="716"/>
      <c r="AG24" s="716"/>
      <c r="AH24" s="716"/>
      <c r="AI24" s="716"/>
      <c r="AJ24" s="716"/>
      <c r="AK24" s="716"/>
      <c r="AL24" s="681" t="s">
        <v>128</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184</v>
      </c>
      <c r="BP24" s="715"/>
      <c r="BQ24" s="715"/>
      <c r="BR24" s="715"/>
      <c r="BS24" s="684" t="s">
        <v>252</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46221811</v>
      </c>
      <c r="CS24" s="734"/>
      <c r="CT24" s="734"/>
      <c r="CU24" s="734"/>
      <c r="CV24" s="734"/>
      <c r="CW24" s="734"/>
      <c r="CX24" s="734"/>
      <c r="CY24" s="777"/>
      <c r="CZ24" s="778">
        <v>62</v>
      </c>
      <c r="DA24" s="749"/>
      <c r="DB24" s="749"/>
      <c r="DC24" s="781"/>
      <c r="DD24" s="776">
        <v>26309534</v>
      </c>
      <c r="DE24" s="734"/>
      <c r="DF24" s="734"/>
      <c r="DG24" s="734"/>
      <c r="DH24" s="734"/>
      <c r="DI24" s="734"/>
      <c r="DJ24" s="734"/>
      <c r="DK24" s="777"/>
      <c r="DL24" s="776">
        <v>26027322</v>
      </c>
      <c r="DM24" s="734"/>
      <c r="DN24" s="734"/>
      <c r="DO24" s="734"/>
      <c r="DP24" s="734"/>
      <c r="DQ24" s="734"/>
      <c r="DR24" s="734"/>
      <c r="DS24" s="734"/>
      <c r="DT24" s="734"/>
      <c r="DU24" s="734"/>
      <c r="DV24" s="777"/>
      <c r="DW24" s="778">
        <v>61.5</v>
      </c>
      <c r="DX24" s="749"/>
      <c r="DY24" s="749"/>
      <c r="DZ24" s="749"/>
      <c r="EA24" s="749"/>
      <c r="EB24" s="749"/>
      <c r="EC24" s="779"/>
    </row>
    <row r="25" spans="2:133" ht="11.25" customHeight="1">
      <c r="B25" s="675" t="s">
        <v>291</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128</v>
      </c>
      <c r="AE25" s="716"/>
      <c r="AF25" s="716"/>
      <c r="AG25" s="716"/>
      <c r="AH25" s="716"/>
      <c r="AI25" s="716"/>
      <c r="AJ25" s="716"/>
      <c r="AK25" s="716"/>
      <c r="AL25" s="681" t="s">
        <v>128</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11640090</v>
      </c>
      <c r="CS25" s="697"/>
      <c r="CT25" s="697"/>
      <c r="CU25" s="697"/>
      <c r="CV25" s="697"/>
      <c r="CW25" s="697"/>
      <c r="CX25" s="697"/>
      <c r="CY25" s="698"/>
      <c r="CZ25" s="681">
        <v>15.6</v>
      </c>
      <c r="DA25" s="699"/>
      <c r="DB25" s="699"/>
      <c r="DC25" s="700"/>
      <c r="DD25" s="684">
        <v>10796464</v>
      </c>
      <c r="DE25" s="697"/>
      <c r="DF25" s="697"/>
      <c r="DG25" s="697"/>
      <c r="DH25" s="697"/>
      <c r="DI25" s="697"/>
      <c r="DJ25" s="697"/>
      <c r="DK25" s="698"/>
      <c r="DL25" s="684">
        <v>10549841</v>
      </c>
      <c r="DM25" s="697"/>
      <c r="DN25" s="697"/>
      <c r="DO25" s="697"/>
      <c r="DP25" s="697"/>
      <c r="DQ25" s="697"/>
      <c r="DR25" s="697"/>
      <c r="DS25" s="697"/>
      <c r="DT25" s="697"/>
      <c r="DU25" s="697"/>
      <c r="DV25" s="698"/>
      <c r="DW25" s="681">
        <v>24.9</v>
      </c>
      <c r="DX25" s="699"/>
      <c r="DY25" s="699"/>
      <c r="DZ25" s="699"/>
      <c r="EA25" s="699"/>
      <c r="EB25" s="699"/>
      <c r="EC25" s="714"/>
    </row>
    <row r="26" spans="2:133" ht="11.25" customHeight="1">
      <c r="B26" s="675" t="s">
        <v>294</v>
      </c>
      <c r="C26" s="676"/>
      <c r="D26" s="676"/>
      <c r="E26" s="676"/>
      <c r="F26" s="676"/>
      <c r="G26" s="676"/>
      <c r="H26" s="676"/>
      <c r="I26" s="676"/>
      <c r="J26" s="676"/>
      <c r="K26" s="676"/>
      <c r="L26" s="676"/>
      <c r="M26" s="676"/>
      <c r="N26" s="676"/>
      <c r="O26" s="676"/>
      <c r="P26" s="676"/>
      <c r="Q26" s="677"/>
      <c r="R26" s="678">
        <v>42506955</v>
      </c>
      <c r="S26" s="679"/>
      <c r="T26" s="679"/>
      <c r="U26" s="679"/>
      <c r="V26" s="679"/>
      <c r="W26" s="679"/>
      <c r="X26" s="679"/>
      <c r="Y26" s="680"/>
      <c r="Z26" s="715">
        <v>56.6</v>
      </c>
      <c r="AA26" s="715"/>
      <c r="AB26" s="715"/>
      <c r="AC26" s="715"/>
      <c r="AD26" s="716">
        <v>40207308</v>
      </c>
      <c r="AE26" s="716"/>
      <c r="AF26" s="716"/>
      <c r="AG26" s="716"/>
      <c r="AH26" s="716"/>
      <c r="AI26" s="716"/>
      <c r="AJ26" s="716"/>
      <c r="AK26" s="716"/>
      <c r="AL26" s="681">
        <v>98.9</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8101102</v>
      </c>
      <c r="CS26" s="679"/>
      <c r="CT26" s="679"/>
      <c r="CU26" s="679"/>
      <c r="CV26" s="679"/>
      <c r="CW26" s="679"/>
      <c r="CX26" s="679"/>
      <c r="CY26" s="680"/>
      <c r="CZ26" s="681">
        <v>10.9</v>
      </c>
      <c r="DA26" s="699"/>
      <c r="DB26" s="699"/>
      <c r="DC26" s="700"/>
      <c r="DD26" s="684">
        <v>7332142</v>
      </c>
      <c r="DE26" s="679"/>
      <c r="DF26" s="679"/>
      <c r="DG26" s="679"/>
      <c r="DH26" s="679"/>
      <c r="DI26" s="679"/>
      <c r="DJ26" s="679"/>
      <c r="DK26" s="680"/>
      <c r="DL26" s="684" t="s">
        <v>252</v>
      </c>
      <c r="DM26" s="679"/>
      <c r="DN26" s="679"/>
      <c r="DO26" s="679"/>
      <c r="DP26" s="679"/>
      <c r="DQ26" s="679"/>
      <c r="DR26" s="679"/>
      <c r="DS26" s="679"/>
      <c r="DT26" s="679"/>
      <c r="DU26" s="679"/>
      <c r="DV26" s="680"/>
      <c r="DW26" s="681" t="s">
        <v>128</v>
      </c>
      <c r="DX26" s="699"/>
      <c r="DY26" s="699"/>
      <c r="DZ26" s="699"/>
      <c r="EA26" s="699"/>
      <c r="EB26" s="699"/>
      <c r="EC26" s="714"/>
    </row>
    <row r="27" spans="2:133" ht="11.25" customHeight="1">
      <c r="B27" s="675" t="s">
        <v>297</v>
      </c>
      <c r="C27" s="676"/>
      <c r="D27" s="676"/>
      <c r="E27" s="676"/>
      <c r="F27" s="676"/>
      <c r="G27" s="676"/>
      <c r="H27" s="676"/>
      <c r="I27" s="676"/>
      <c r="J27" s="676"/>
      <c r="K27" s="676"/>
      <c r="L27" s="676"/>
      <c r="M27" s="676"/>
      <c r="N27" s="676"/>
      <c r="O27" s="676"/>
      <c r="P27" s="676"/>
      <c r="Q27" s="677"/>
      <c r="R27" s="678">
        <v>30227</v>
      </c>
      <c r="S27" s="679"/>
      <c r="T27" s="679"/>
      <c r="U27" s="679"/>
      <c r="V27" s="679"/>
      <c r="W27" s="679"/>
      <c r="X27" s="679"/>
      <c r="Y27" s="680"/>
      <c r="Z27" s="715">
        <v>0</v>
      </c>
      <c r="AA27" s="715"/>
      <c r="AB27" s="715"/>
      <c r="AC27" s="715"/>
      <c r="AD27" s="716">
        <v>30227</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24796265</v>
      </c>
      <c r="BH27" s="679"/>
      <c r="BI27" s="679"/>
      <c r="BJ27" s="679"/>
      <c r="BK27" s="679"/>
      <c r="BL27" s="679"/>
      <c r="BM27" s="679"/>
      <c r="BN27" s="680"/>
      <c r="BO27" s="715">
        <v>100</v>
      </c>
      <c r="BP27" s="715"/>
      <c r="BQ27" s="715"/>
      <c r="BR27" s="715"/>
      <c r="BS27" s="684">
        <v>164698</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27122610</v>
      </c>
      <c r="CS27" s="697"/>
      <c r="CT27" s="697"/>
      <c r="CU27" s="697"/>
      <c r="CV27" s="697"/>
      <c r="CW27" s="697"/>
      <c r="CX27" s="697"/>
      <c r="CY27" s="698"/>
      <c r="CZ27" s="681">
        <v>36.4</v>
      </c>
      <c r="DA27" s="699"/>
      <c r="DB27" s="699"/>
      <c r="DC27" s="700"/>
      <c r="DD27" s="684">
        <v>8066891</v>
      </c>
      <c r="DE27" s="697"/>
      <c r="DF27" s="697"/>
      <c r="DG27" s="697"/>
      <c r="DH27" s="697"/>
      <c r="DI27" s="697"/>
      <c r="DJ27" s="697"/>
      <c r="DK27" s="698"/>
      <c r="DL27" s="684">
        <v>8064601</v>
      </c>
      <c r="DM27" s="697"/>
      <c r="DN27" s="697"/>
      <c r="DO27" s="697"/>
      <c r="DP27" s="697"/>
      <c r="DQ27" s="697"/>
      <c r="DR27" s="697"/>
      <c r="DS27" s="697"/>
      <c r="DT27" s="697"/>
      <c r="DU27" s="697"/>
      <c r="DV27" s="698"/>
      <c r="DW27" s="681">
        <v>19.100000000000001</v>
      </c>
      <c r="DX27" s="699"/>
      <c r="DY27" s="699"/>
      <c r="DZ27" s="699"/>
      <c r="EA27" s="699"/>
      <c r="EB27" s="699"/>
      <c r="EC27" s="714"/>
    </row>
    <row r="28" spans="2:133" ht="11.25" customHeight="1">
      <c r="B28" s="675" t="s">
        <v>300</v>
      </c>
      <c r="C28" s="676"/>
      <c r="D28" s="676"/>
      <c r="E28" s="676"/>
      <c r="F28" s="676"/>
      <c r="G28" s="676"/>
      <c r="H28" s="676"/>
      <c r="I28" s="676"/>
      <c r="J28" s="676"/>
      <c r="K28" s="676"/>
      <c r="L28" s="676"/>
      <c r="M28" s="676"/>
      <c r="N28" s="676"/>
      <c r="O28" s="676"/>
      <c r="P28" s="676"/>
      <c r="Q28" s="677"/>
      <c r="R28" s="678">
        <v>425490</v>
      </c>
      <c r="S28" s="679"/>
      <c r="T28" s="679"/>
      <c r="U28" s="679"/>
      <c r="V28" s="679"/>
      <c r="W28" s="679"/>
      <c r="X28" s="679"/>
      <c r="Y28" s="680"/>
      <c r="Z28" s="715">
        <v>0.6</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7459111</v>
      </c>
      <c r="CS28" s="679"/>
      <c r="CT28" s="679"/>
      <c r="CU28" s="679"/>
      <c r="CV28" s="679"/>
      <c r="CW28" s="679"/>
      <c r="CX28" s="679"/>
      <c r="CY28" s="680"/>
      <c r="CZ28" s="681">
        <v>10</v>
      </c>
      <c r="DA28" s="699"/>
      <c r="DB28" s="699"/>
      <c r="DC28" s="700"/>
      <c r="DD28" s="684">
        <v>7446179</v>
      </c>
      <c r="DE28" s="679"/>
      <c r="DF28" s="679"/>
      <c r="DG28" s="679"/>
      <c r="DH28" s="679"/>
      <c r="DI28" s="679"/>
      <c r="DJ28" s="679"/>
      <c r="DK28" s="680"/>
      <c r="DL28" s="684">
        <v>7412880</v>
      </c>
      <c r="DM28" s="679"/>
      <c r="DN28" s="679"/>
      <c r="DO28" s="679"/>
      <c r="DP28" s="679"/>
      <c r="DQ28" s="679"/>
      <c r="DR28" s="679"/>
      <c r="DS28" s="679"/>
      <c r="DT28" s="679"/>
      <c r="DU28" s="679"/>
      <c r="DV28" s="680"/>
      <c r="DW28" s="681">
        <v>17.5</v>
      </c>
      <c r="DX28" s="699"/>
      <c r="DY28" s="699"/>
      <c r="DZ28" s="699"/>
      <c r="EA28" s="699"/>
      <c r="EB28" s="699"/>
      <c r="EC28" s="714"/>
    </row>
    <row r="29" spans="2:133" ht="11.25" customHeight="1">
      <c r="B29" s="675" t="s">
        <v>302</v>
      </c>
      <c r="C29" s="676"/>
      <c r="D29" s="676"/>
      <c r="E29" s="676"/>
      <c r="F29" s="676"/>
      <c r="G29" s="676"/>
      <c r="H29" s="676"/>
      <c r="I29" s="676"/>
      <c r="J29" s="676"/>
      <c r="K29" s="676"/>
      <c r="L29" s="676"/>
      <c r="M29" s="676"/>
      <c r="N29" s="676"/>
      <c r="O29" s="676"/>
      <c r="P29" s="676"/>
      <c r="Q29" s="677"/>
      <c r="R29" s="678">
        <v>955907</v>
      </c>
      <c r="S29" s="679"/>
      <c r="T29" s="679"/>
      <c r="U29" s="679"/>
      <c r="V29" s="679"/>
      <c r="W29" s="679"/>
      <c r="X29" s="679"/>
      <c r="Y29" s="680"/>
      <c r="Z29" s="715">
        <v>1.3</v>
      </c>
      <c r="AA29" s="715"/>
      <c r="AB29" s="715"/>
      <c r="AC29" s="715"/>
      <c r="AD29" s="716">
        <v>215646</v>
      </c>
      <c r="AE29" s="716"/>
      <c r="AF29" s="716"/>
      <c r="AG29" s="716"/>
      <c r="AH29" s="716"/>
      <c r="AI29" s="716"/>
      <c r="AJ29" s="716"/>
      <c r="AK29" s="716"/>
      <c r="AL29" s="681">
        <v>0.5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303</v>
      </c>
      <c r="CE29" s="767"/>
      <c r="CF29" s="711" t="s">
        <v>70</v>
      </c>
      <c r="CG29" s="712"/>
      <c r="CH29" s="712"/>
      <c r="CI29" s="712"/>
      <c r="CJ29" s="712"/>
      <c r="CK29" s="712"/>
      <c r="CL29" s="712"/>
      <c r="CM29" s="712"/>
      <c r="CN29" s="712"/>
      <c r="CO29" s="712"/>
      <c r="CP29" s="712"/>
      <c r="CQ29" s="713"/>
      <c r="CR29" s="678">
        <v>7459097</v>
      </c>
      <c r="CS29" s="697"/>
      <c r="CT29" s="697"/>
      <c r="CU29" s="697"/>
      <c r="CV29" s="697"/>
      <c r="CW29" s="697"/>
      <c r="CX29" s="697"/>
      <c r="CY29" s="698"/>
      <c r="CZ29" s="681">
        <v>10</v>
      </c>
      <c r="DA29" s="699"/>
      <c r="DB29" s="699"/>
      <c r="DC29" s="700"/>
      <c r="DD29" s="684">
        <v>7446165</v>
      </c>
      <c r="DE29" s="697"/>
      <c r="DF29" s="697"/>
      <c r="DG29" s="697"/>
      <c r="DH29" s="697"/>
      <c r="DI29" s="697"/>
      <c r="DJ29" s="697"/>
      <c r="DK29" s="698"/>
      <c r="DL29" s="684">
        <v>7412866</v>
      </c>
      <c r="DM29" s="697"/>
      <c r="DN29" s="697"/>
      <c r="DO29" s="697"/>
      <c r="DP29" s="697"/>
      <c r="DQ29" s="697"/>
      <c r="DR29" s="697"/>
      <c r="DS29" s="697"/>
      <c r="DT29" s="697"/>
      <c r="DU29" s="697"/>
      <c r="DV29" s="698"/>
      <c r="DW29" s="681">
        <v>17.5</v>
      </c>
      <c r="DX29" s="699"/>
      <c r="DY29" s="699"/>
      <c r="DZ29" s="699"/>
      <c r="EA29" s="699"/>
      <c r="EB29" s="699"/>
      <c r="EC29" s="714"/>
    </row>
    <row r="30" spans="2:133" ht="11.25" customHeight="1">
      <c r="B30" s="675" t="s">
        <v>304</v>
      </c>
      <c r="C30" s="676"/>
      <c r="D30" s="676"/>
      <c r="E30" s="676"/>
      <c r="F30" s="676"/>
      <c r="G30" s="676"/>
      <c r="H30" s="676"/>
      <c r="I30" s="676"/>
      <c r="J30" s="676"/>
      <c r="K30" s="676"/>
      <c r="L30" s="676"/>
      <c r="M30" s="676"/>
      <c r="N30" s="676"/>
      <c r="O30" s="676"/>
      <c r="P30" s="676"/>
      <c r="Q30" s="677"/>
      <c r="R30" s="678">
        <v>370692</v>
      </c>
      <c r="S30" s="679"/>
      <c r="T30" s="679"/>
      <c r="U30" s="679"/>
      <c r="V30" s="679"/>
      <c r="W30" s="679"/>
      <c r="X30" s="679"/>
      <c r="Y30" s="680"/>
      <c r="Z30" s="715">
        <v>0.5</v>
      </c>
      <c r="AA30" s="715"/>
      <c r="AB30" s="715"/>
      <c r="AC30" s="715"/>
      <c r="AD30" s="716" t="s">
        <v>184</v>
      </c>
      <c r="AE30" s="716"/>
      <c r="AF30" s="716"/>
      <c r="AG30" s="716"/>
      <c r="AH30" s="716"/>
      <c r="AI30" s="716"/>
      <c r="AJ30" s="716"/>
      <c r="AK30" s="716"/>
      <c r="AL30" s="681" t="s">
        <v>128</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8"/>
      <c r="CE30" s="769"/>
      <c r="CF30" s="711" t="s">
        <v>307</v>
      </c>
      <c r="CG30" s="712"/>
      <c r="CH30" s="712"/>
      <c r="CI30" s="712"/>
      <c r="CJ30" s="712"/>
      <c r="CK30" s="712"/>
      <c r="CL30" s="712"/>
      <c r="CM30" s="712"/>
      <c r="CN30" s="712"/>
      <c r="CO30" s="712"/>
      <c r="CP30" s="712"/>
      <c r="CQ30" s="713"/>
      <c r="CR30" s="678">
        <v>6956044</v>
      </c>
      <c r="CS30" s="679"/>
      <c r="CT30" s="679"/>
      <c r="CU30" s="679"/>
      <c r="CV30" s="679"/>
      <c r="CW30" s="679"/>
      <c r="CX30" s="679"/>
      <c r="CY30" s="680"/>
      <c r="CZ30" s="681">
        <v>9.3000000000000007</v>
      </c>
      <c r="DA30" s="699"/>
      <c r="DB30" s="699"/>
      <c r="DC30" s="700"/>
      <c r="DD30" s="684">
        <v>6943112</v>
      </c>
      <c r="DE30" s="679"/>
      <c r="DF30" s="679"/>
      <c r="DG30" s="679"/>
      <c r="DH30" s="679"/>
      <c r="DI30" s="679"/>
      <c r="DJ30" s="679"/>
      <c r="DK30" s="680"/>
      <c r="DL30" s="684">
        <v>6909851</v>
      </c>
      <c r="DM30" s="679"/>
      <c r="DN30" s="679"/>
      <c r="DO30" s="679"/>
      <c r="DP30" s="679"/>
      <c r="DQ30" s="679"/>
      <c r="DR30" s="679"/>
      <c r="DS30" s="679"/>
      <c r="DT30" s="679"/>
      <c r="DU30" s="679"/>
      <c r="DV30" s="680"/>
      <c r="DW30" s="681">
        <v>16.3</v>
      </c>
      <c r="DX30" s="699"/>
      <c r="DY30" s="699"/>
      <c r="DZ30" s="699"/>
      <c r="EA30" s="699"/>
      <c r="EB30" s="699"/>
      <c r="EC30" s="714"/>
    </row>
    <row r="31" spans="2:133" ht="11.25" customHeight="1">
      <c r="B31" s="675" t="s">
        <v>308</v>
      </c>
      <c r="C31" s="676"/>
      <c r="D31" s="676"/>
      <c r="E31" s="676"/>
      <c r="F31" s="676"/>
      <c r="G31" s="676"/>
      <c r="H31" s="676"/>
      <c r="I31" s="676"/>
      <c r="J31" s="676"/>
      <c r="K31" s="676"/>
      <c r="L31" s="676"/>
      <c r="M31" s="676"/>
      <c r="N31" s="676"/>
      <c r="O31" s="676"/>
      <c r="P31" s="676"/>
      <c r="Q31" s="677"/>
      <c r="R31" s="678">
        <v>16732470</v>
      </c>
      <c r="S31" s="679"/>
      <c r="T31" s="679"/>
      <c r="U31" s="679"/>
      <c r="V31" s="679"/>
      <c r="W31" s="679"/>
      <c r="X31" s="679"/>
      <c r="Y31" s="680"/>
      <c r="Z31" s="715">
        <v>22.3</v>
      </c>
      <c r="AA31" s="715"/>
      <c r="AB31" s="715"/>
      <c r="AC31" s="715"/>
      <c r="AD31" s="716" t="s">
        <v>128</v>
      </c>
      <c r="AE31" s="716"/>
      <c r="AF31" s="716"/>
      <c r="AG31" s="716"/>
      <c r="AH31" s="716"/>
      <c r="AI31" s="716"/>
      <c r="AJ31" s="716"/>
      <c r="AK31" s="716"/>
      <c r="AL31" s="681" t="s">
        <v>128</v>
      </c>
      <c r="AM31" s="682"/>
      <c r="AN31" s="682"/>
      <c r="AO31" s="717"/>
      <c r="AP31" s="752" t="s">
        <v>309</v>
      </c>
      <c r="AQ31" s="753"/>
      <c r="AR31" s="753"/>
      <c r="AS31" s="753"/>
      <c r="AT31" s="758" t="s">
        <v>310</v>
      </c>
      <c r="AU31" s="231"/>
      <c r="AV31" s="231"/>
      <c r="AW31" s="231"/>
      <c r="AX31" s="744" t="s">
        <v>187</v>
      </c>
      <c r="AY31" s="745"/>
      <c r="AZ31" s="745"/>
      <c r="BA31" s="745"/>
      <c r="BB31" s="745"/>
      <c r="BC31" s="745"/>
      <c r="BD31" s="745"/>
      <c r="BE31" s="745"/>
      <c r="BF31" s="746"/>
      <c r="BG31" s="747">
        <v>99.3</v>
      </c>
      <c r="BH31" s="748"/>
      <c r="BI31" s="748"/>
      <c r="BJ31" s="748"/>
      <c r="BK31" s="748"/>
      <c r="BL31" s="748"/>
      <c r="BM31" s="749">
        <v>98.5</v>
      </c>
      <c r="BN31" s="748"/>
      <c r="BO31" s="748"/>
      <c r="BP31" s="748"/>
      <c r="BQ31" s="750"/>
      <c r="BR31" s="747">
        <v>99.3</v>
      </c>
      <c r="BS31" s="748"/>
      <c r="BT31" s="748"/>
      <c r="BU31" s="748"/>
      <c r="BV31" s="748"/>
      <c r="BW31" s="748"/>
      <c r="BX31" s="749">
        <v>98.3</v>
      </c>
      <c r="BY31" s="748"/>
      <c r="BZ31" s="748"/>
      <c r="CA31" s="748"/>
      <c r="CB31" s="750"/>
      <c r="CD31" s="768"/>
      <c r="CE31" s="769"/>
      <c r="CF31" s="711" t="s">
        <v>311</v>
      </c>
      <c r="CG31" s="712"/>
      <c r="CH31" s="712"/>
      <c r="CI31" s="712"/>
      <c r="CJ31" s="712"/>
      <c r="CK31" s="712"/>
      <c r="CL31" s="712"/>
      <c r="CM31" s="712"/>
      <c r="CN31" s="712"/>
      <c r="CO31" s="712"/>
      <c r="CP31" s="712"/>
      <c r="CQ31" s="713"/>
      <c r="CR31" s="678">
        <v>503053</v>
      </c>
      <c r="CS31" s="697"/>
      <c r="CT31" s="697"/>
      <c r="CU31" s="697"/>
      <c r="CV31" s="697"/>
      <c r="CW31" s="697"/>
      <c r="CX31" s="697"/>
      <c r="CY31" s="698"/>
      <c r="CZ31" s="681">
        <v>0.7</v>
      </c>
      <c r="DA31" s="699"/>
      <c r="DB31" s="699"/>
      <c r="DC31" s="700"/>
      <c r="DD31" s="684">
        <v>503053</v>
      </c>
      <c r="DE31" s="697"/>
      <c r="DF31" s="697"/>
      <c r="DG31" s="697"/>
      <c r="DH31" s="697"/>
      <c r="DI31" s="697"/>
      <c r="DJ31" s="697"/>
      <c r="DK31" s="698"/>
      <c r="DL31" s="684">
        <v>503015</v>
      </c>
      <c r="DM31" s="697"/>
      <c r="DN31" s="697"/>
      <c r="DO31" s="697"/>
      <c r="DP31" s="697"/>
      <c r="DQ31" s="697"/>
      <c r="DR31" s="697"/>
      <c r="DS31" s="697"/>
      <c r="DT31" s="697"/>
      <c r="DU31" s="697"/>
      <c r="DV31" s="698"/>
      <c r="DW31" s="681">
        <v>1.2</v>
      </c>
      <c r="DX31" s="699"/>
      <c r="DY31" s="699"/>
      <c r="DZ31" s="699"/>
      <c r="EA31" s="699"/>
      <c r="EB31" s="699"/>
      <c r="EC31" s="714"/>
    </row>
    <row r="32" spans="2:133" ht="11.25" customHeight="1">
      <c r="B32" s="761" t="s">
        <v>312</v>
      </c>
      <c r="C32" s="762"/>
      <c r="D32" s="762"/>
      <c r="E32" s="762"/>
      <c r="F32" s="762"/>
      <c r="G32" s="762"/>
      <c r="H32" s="762"/>
      <c r="I32" s="762"/>
      <c r="J32" s="762"/>
      <c r="K32" s="762"/>
      <c r="L32" s="762"/>
      <c r="M32" s="762"/>
      <c r="N32" s="762"/>
      <c r="O32" s="762"/>
      <c r="P32" s="762"/>
      <c r="Q32" s="763"/>
      <c r="R32" s="678" t="s">
        <v>128</v>
      </c>
      <c r="S32" s="679"/>
      <c r="T32" s="679"/>
      <c r="U32" s="679"/>
      <c r="V32" s="679"/>
      <c r="W32" s="679"/>
      <c r="X32" s="679"/>
      <c r="Y32" s="680"/>
      <c r="Z32" s="715" t="s">
        <v>252</v>
      </c>
      <c r="AA32" s="715"/>
      <c r="AB32" s="715"/>
      <c r="AC32" s="715"/>
      <c r="AD32" s="716" t="s">
        <v>128</v>
      </c>
      <c r="AE32" s="716"/>
      <c r="AF32" s="716"/>
      <c r="AG32" s="716"/>
      <c r="AH32" s="716"/>
      <c r="AI32" s="716"/>
      <c r="AJ32" s="716"/>
      <c r="AK32" s="716"/>
      <c r="AL32" s="681" t="s">
        <v>128</v>
      </c>
      <c r="AM32" s="682"/>
      <c r="AN32" s="682"/>
      <c r="AO32" s="717"/>
      <c r="AP32" s="754"/>
      <c r="AQ32" s="755"/>
      <c r="AR32" s="755"/>
      <c r="AS32" s="755"/>
      <c r="AT32" s="759"/>
      <c r="AU32" s="230" t="s">
        <v>313</v>
      </c>
      <c r="AV32" s="230"/>
      <c r="AW32" s="230"/>
      <c r="AX32" s="675" t="s">
        <v>314</v>
      </c>
      <c r="AY32" s="676"/>
      <c r="AZ32" s="676"/>
      <c r="BA32" s="676"/>
      <c r="BB32" s="676"/>
      <c r="BC32" s="676"/>
      <c r="BD32" s="676"/>
      <c r="BE32" s="676"/>
      <c r="BF32" s="677"/>
      <c r="BG32" s="751">
        <v>99.2</v>
      </c>
      <c r="BH32" s="697"/>
      <c r="BI32" s="697"/>
      <c r="BJ32" s="697"/>
      <c r="BK32" s="697"/>
      <c r="BL32" s="697"/>
      <c r="BM32" s="682">
        <v>98.2</v>
      </c>
      <c r="BN32" s="743"/>
      <c r="BO32" s="743"/>
      <c r="BP32" s="743"/>
      <c r="BQ32" s="721"/>
      <c r="BR32" s="751">
        <v>99.2</v>
      </c>
      <c r="BS32" s="697"/>
      <c r="BT32" s="697"/>
      <c r="BU32" s="697"/>
      <c r="BV32" s="697"/>
      <c r="BW32" s="697"/>
      <c r="BX32" s="682">
        <v>98.1</v>
      </c>
      <c r="BY32" s="743"/>
      <c r="BZ32" s="743"/>
      <c r="CA32" s="743"/>
      <c r="CB32" s="721"/>
      <c r="CD32" s="770"/>
      <c r="CE32" s="771"/>
      <c r="CF32" s="711" t="s">
        <v>315</v>
      </c>
      <c r="CG32" s="712"/>
      <c r="CH32" s="712"/>
      <c r="CI32" s="712"/>
      <c r="CJ32" s="712"/>
      <c r="CK32" s="712"/>
      <c r="CL32" s="712"/>
      <c r="CM32" s="712"/>
      <c r="CN32" s="712"/>
      <c r="CO32" s="712"/>
      <c r="CP32" s="712"/>
      <c r="CQ32" s="713"/>
      <c r="CR32" s="678">
        <v>14</v>
      </c>
      <c r="CS32" s="679"/>
      <c r="CT32" s="679"/>
      <c r="CU32" s="679"/>
      <c r="CV32" s="679"/>
      <c r="CW32" s="679"/>
      <c r="CX32" s="679"/>
      <c r="CY32" s="680"/>
      <c r="CZ32" s="681">
        <v>0</v>
      </c>
      <c r="DA32" s="699"/>
      <c r="DB32" s="699"/>
      <c r="DC32" s="700"/>
      <c r="DD32" s="684">
        <v>14</v>
      </c>
      <c r="DE32" s="679"/>
      <c r="DF32" s="679"/>
      <c r="DG32" s="679"/>
      <c r="DH32" s="679"/>
      <c r="DI32" s="679"/>
      <c r="DJ32" s="679"/>
      <c r="DK32" s="680"/>
      <c r="DL32" s="684">
        <v>14</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316</v>
      </c>
      <c r="C33" s="676"/>
      <c r="D33" s="676"/>
      <c r="E33" s="676"/>
      <c r="F33" s="676"/>
      <c r="G33" s="676"/>
      <c r="H33" s="676"/>
      <c r="I33" s="676"/>
      <c r="J33" s="676"/>
      <c r="K33" s="676"/>
      <c r="L33" s="676"/>
      <c r="M33" s="676"/>
      <c r="N33" s="676"/>
      <c r="O33" s="676"/>
      <c r="P33" s="676"/>
      <c r="Q33" s="677"/>
      <c r="R33" s="678">
        <v>6111836</v>
      </c>
      <c r="S33" s="679"/>
      <c r="T33" s="679"/>
      <c r="U33" s="679"/>
      <c r="V33" s="679"/>
      <c r="W33" s="679"/>
      <c r="X33" s="679"/>
      <c r="Y33" s="680"/>
      <c r="Z33" s="715">
        <v>8.1</v>
      </c>
      <c r="AA33" s="715"/>
      <c r="AB33" s="715"/>
      <c r="AC33" s="715"/>
      <c r="AD33" s="716" t="s">
        <v>128</v>
      </c>
      <c r="AE33" s="716"/>
      <c r="AF33" s="716"/>
      <c r="AG33" s="716"/>
      <c r="AH33" s="716"/>
      <c r="AI33" s="716"/>
      <c r="AJ33" s="716"/>
      <c r="AK33" s="716"/>
      <c r="AL33" s="681" t="s">
        <v>128</v>
      </c>
      <c r="AM33" s="682"/>
      <c r="AN33" s="682"/>
      <c r="AO33" s="717"/>
      <c r="AP33" s="756"/>
      <c r="AQ33" s="757"/>
      <c r="AR33" s="757"/>
      <c r="AS33" s="757"/>
      <c r="AT33" s="760"/>
      <c r="AU33" s="232"/>
      <c r="AV33" s="232"/>
      <c r="AW33" s="232"/>
      <c r="AX33" s="659" t="s">
        <v>317</v>
      </c>
      <c r="AY33" s="660"/>
      <c r="AZ33" s="660"/>
      <c r="BA33" s="660"/>
      <c r="BB33" s="660"/>
      <c r="BC33" s="660"/>
      <c r="BD33" s="660"/>
      <c r="BE33" s="660"/>
      <c r="BF33" s="661"/>
      <c r="BG33" s="742">
        <v>99.4</v>
      </c>
      <c r="BH33" s="663"/>
      <c r="BI33" s="663"/>
      <c r="BJ33" s="663"/>
      <c r="BK33" s="663"/>
      <c r="BL33" s="663"/>
      <c r="BM33" s="706">
        <v>98.7</v>
      </c>
      <c r="BN33" s="663"/>
      <c r="BO33" s="663"/>
      <c r="BP33" s="663"/>
      <c r="BQ33" s="727"/>
      <c r="BR33" s="742">
        <v>99.4</v>
      </c>
      <c r="BS33" s="663"/>
      <c r="BT33" s="663"/>
      <c r="BU33" s="663"/>
      <c r="BV33" s="663"/>
      <c r="BW33" s="663"/>
      <c r="BX33" s="706">
        <v>98.4</v>
      </c>
      <c r="BY33" s="663"/>
      <c r="BZ33" s="663"/>
      <c r="CA33" s="663"/>
      <c r="CB33" s="727"/>
      <c r="CD33" s="711" t="s">
        <v>318</v>
      </c>
      <c r="CE33" s="712"/>
      <c r="CF33" s="712"/>
      <c r="CG33" s="712"/>
      <c r="CH33" s="712"/>
      <c r="CI33" s="712"/>
      <c r="CJ33" s="712"/>
      <c r="CK33" s="712"/>
      <c r="CL33" s="712"/>
      <c r="CM33" s="712"/>
      <c r="CN33" s="712"/>
      <c r="CO33" s="712"/>
      <c r="CP33" s="712"/>
      <c r="CQ33" s="713"/>
      <c r="CR33" s="678">
        <v>25928363</v>
      </c>
      <c r="CS33" s="697"/>
      <c r="CT33" s="697"/>
      <c r="CU33" s="697"/>
      <c r="CV33" s="697"/>
      <c r="CW33" s="697"/>
      <c r="CX33" s="697"/>
      <c r="CY33" s="698"/>
      <c r="CZ33" s="681">
        <v>34.799999999999997</v>
      </c>
      <c r="DA33" s="699"/>
      <c r="DB33" s="699"/>
      <c r="DC33" s="700"/>
      <c r="DD33" s="684">
        <v>21315887</v>
      </c>
      <c r="DE33" s="697"/>
      <c r="DF33" s="697"/>
      <c r="DG33" s="697"/>
      <c r="DH33" s="697"/>
      <c r="DI33" s="697"/>
      <c r="DJ33" s="697"/>
      <c r="DK33" s="698"/>
      <c r="DL33" s="684">
        <v>17084381</v>
      </c>
      <c r="DM33" s="697"/>
      <c r="DN33" s="697"/>
      <c r="DO33" s="697"/>
      <c r="DP33" s="697"/>
      <c r="DQ33" s="697"/>
      <c r="DR33" s="697"/>
      <c r="DS33" s="697"/>
      <c r="DT33" s="697"/>
      <c r="DU33" s="697"/>
      <c r="DV33" s="698"/>
      <c r="DW33" s="681">
        <v>40.4</v>
      </c>
      <c r="DX33" s="699"/>
      <c r="DY33" s="699"/>
      <c r="DZ33" s="699"/>
      <c r="EA33" s="699"/>
      <c r="EB33" s="699"/>
      <c r="EC33" s="714"/>
    </row>
    <row r="34" spans="2:133" ht="11.25" customHeight="1">
      <c r="B34" s="675" t="s">
        <v>319</v>
      </c>
      <c r="C34" s="676"/>
      <c r="D34" s="676"/>
      <c r="E34" s="676"/>
      <c r="F34" s="676"/>
      <c r="G34" s="676"/>
      <c r="H34" s="676"/>
      <c r="I34" s="676"/>
      <c r="J34" s="676"/>
      <c r="K34" s="676"/>
      <c r="L34" s="676"/>
      <c r="M34" s="676"/>
      <c r="N34" s="676"/>
      <c r="O34" s="676"/>
      <c r="P34" s="676"/>
      <c r="Q34" s="677"/>
      <c r="R34" s="678">
        <v>2269391</v>
      </c>
      <c r="S34" s="679"/>
      <c r="T34" s="679"/>
      <c r="U34" s="679"/>
      <c r="V34" s="679"/>
      <c r="W34" s="679"/>
      <c r="X34" s="679"/>
      <c r="Y34" s="680"/>
      <c r="Z34" s="715">
        <v>3</v>
      </c>
      <c r="AA34" s="715"/>
      <c r="AB34" s="715"/>
      <c r="AC34" s="715"/>
      <c r="AD34" s="716">
        <v>186333</v>
      </c>
      <c r="AE34" s="716"/>
      <c r="AF34" s="716"/>
      <c r="AG34" s="716"/>
      <c r="AH34" s="716"/>
      <c r="AI34" s="716"/>
      <c r="AJ34" s="716"/>
      <c r="AK34" s="716"/>
      <c r="AL34" s="681">
        <v>0.5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7959005</v>
      </c>
      <c r="CS34" s="679"/>
      <c r="CT34" s="679"/>
      <c r="CU34" s="679"/>
      <c r="CV34" s="679"/>
      <c r="CW34" s="679"/>
      <c r="CX34" s="679"/>
      <c r="CY34" s="680"/>
      <c r="CZ34" s="681">
        <v>10.7</v>
      </c>
      <c r="DA34" s="699"/>
      <c r="DB34" s="699"/>
      <c r="DC34" s="700"/>
      <c r="DD34" s="684">
        <v>6524741</v>
      </c>
      <c r="DE34" s="679"/>
      <c r="DF34" s="679"/>
      <c r="DG34" s="679"/>
      <c r="DH34" s="679"/>
      <c r="DI34" s="679"/>
      <c r="DJ34" s="679"/>
      <c r="DK34" s="680"/>
      <c r="DL34" s="684">
        <v>6009735</v>
      </c>
      <c r="DM34" s="679"/>
      <c r="DN34" s="679"/>
      <c r="DO34" s="679"/>
      <c r="DP34" s="679"/>
      <c r="DQ34" s="679"/>
      <c r="DR34" s="679"/>
      <c r="DS34" s="679"/>
      <c r="DT34" s="679"/>
      <c r="DU34" s="679"/>
      <c r="DV34" s="680"/>
      <c r="DW34" s="681">
        <v>14.2</v>
      </c>
      <c r="DX34" s="699"/>
      <c r="DY34" s="699"/>
      <c r="DZ34" s="699"/>
      <c r="EA34" s="699"/>
      <c r="EB34" s="699"/>
      <c r="EC34" s="714"/>
    </row>
    <row r="35" spans="2:133" ht="11.25" customHeight="1">
      <c r="B35" s="675" t="s">
        <v>321</v>
      </c>
      <c r="C35" s="676"/>
      <c r="D35" s="676"/>
      <c r="E35" s="676"/>
      <c r="F35" s="676"/>
      <c r="G35" s="676"/>
      <c r="H35" s="676"/>
      <c r="I35" s="676"/>
      <c r="J35" s="676"/>
      <c r="K35" s="676"/>
      <c r="L35" s="676"/>
      <c r="M35" s="676"/>
      <c r="N35" s="676"/>
      <c r="O35" s="676"/>
      <c r="P35" s="676"/>
      <c r="Q35" s="677"/>
      <c r="R35" s="678">
        <v>376710</v>
      </c>
      <c r="S35" s="679"/>
      <c r="T35" s="679"/>
      <c r="U35" s="679"/>
      <c r="V35" s="679"/>
      <c r="W35" s="679"/>
      <c r="X35" s="679"/>
      <c r="Y35" s="680"/>
      <c r="Z35" s="715">
        <v>0.5</v>
      </c>
      <c r="AA35" s="715"/>
      <c r="AB35" s="715"/>
      <c r="AC35" s="715"/>
      <c r="AD35" s="716" t="s">
        <v>128</v>
      </c>
      <c r="AE35" s="716"/>
      <c r="AF35" s="716"/>
      <c r="AG35" s="716"/>
      <c r="AH35" s="716"/>
      <c r="AI35" s="716"/>
      <c r="AJ35" s="716"/>
      <c r="AK35" s="716"/>
      <c r="AL35" s="681" t="s">
        <v>128</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504224</v>
      </c>
      <c r="CS35" s="697"/>
      <c r="CT35" s="697"/>
      <c r="CU35" s="697"/>
      <c r="CV35" s="697"/>
      <c r="CW35" s="697"/>
      <c r="CX35" s="697"/>
      <c r="CY35" s="698"/>
      <c r="CZ35" s="681">
        <v>0.7</v>
      </c>
      <c r="DA35" s="699"/>
      <c r="DB35" s="699"/>
      <c r="DC35" s="700"/>
      <c r="DD35" s="684">
        <v>419447</v>
      </c>
      <c r="DE35" s="697"/>
      <c r="DF35" s="697"/>
      <c r="DG35" s="697"/>
      <c r="DH35" s="697"/>
      <c r="DI35" s="697"/>
      <c r="DJ35" s="697"/>
      <c r="DK35" s="698"/>
      <c r="DL35" s="684">
        <v>388629</v>
      </c>
      <c r="DM35" s="697"/>
      <c r="DN35" s="697"/>
      <c r="DO35" s="697"/>
      <c r="DP35" s="697"/>
      <c r="DQ35" s="697"/>
      <c r="DR35" s="697"/>
      <c r="DS35" s="697"/>
      <c r="DT35" s="697"/>
      <c r="DU35" s="697"/>
      <c r="DV35" s="698"/>
      <c r="DW35" s="681">
        <v>0.9</v>
      </c>
      <c r="DX35" s="699"/>
      <c r="DY35" s="699"/>
      <c r="DZ35" s="699"/>
      <c r="EA35" s="699"/>
      <c r="EB35" s="699"/>
      <c r="EC35" s="714"/>
    </row>
    <row r="36" spans="2:133" ht="11.25" customHeight="1">
      <c r="B36" s="675" t="s">
        <v>325</v>
      </c>
      <c r="C36" s="676"/>
      <c r="D36" s="676"/>
      <c r="E36" s="676"/>
      <c r="F36" s="676"/>
      <c r="G36" s="676"/>
      <c r="H36" s="676"/>
      <c r="I36" s="676"/>
      <c r="J36" s="676"/>
      <c r="K36" s="676"/>
      <c r="L36" s="676"/>
      <c r="M36" s="676"/>
      <c r="N36" s="676"/>
      <c r="O36" s="676"/>
      <c r="P36" s="676"/>
      <c r="Q36" s="677"/>
      <c r="R36" s="678">
        <v>919177</v>
      </c>
      <c r="S36" s="679"/>
      <c r="T36" s="679"/>
      <c r="U36" s="679"/>
      <c r="V36" s="679"/>
      <c r="W36" s="679"/>
      <c r="X36" s="679"/>
      <c r="Y36" s="680"/>
      <c r="Z36" s="715">
        <v>1.2</v>
      </c>
      <c r="AA36" s="715"/>
      <c r="AB36" s="715"/>
      <c r="AC36" s="715"/>
      <c r="AD36" s="716" t="s">
        <v>128</v>
      </c>
      <c r="AE36" s="716"/>
      <c r="AF36" s="716"/>
      <c r="AG36" s="716"/>
      <c r="AH36" s="716"/>
      <c r="AI36" s="716"/>
      <c r="AJ36" s="716"/>
      <c r="AK36" s="716"/>
      <c r="AL36" s="681" t="s">
        <v>128</v>
      </c>
      <c r="AM36" s="682"/>
      <c r="AN36" s="682"/>
      <c r="AO36" s="717"/>
      <c r="AP36" s="235"/>
      <c r="AQ36" s="730" t="s">
        <v>326</v>
      </c>
      <c r="AR36" s="731"/>
      <c r="AS36" s="731"/>
      <c r="AT36" s="731"/>
      <c r="AU36" s="731"/>
      <c r="AV36" s="731"/>
      <c r="AW36" s="731"/>
      <c r="AX36" s="731"/>
      <c r="AY36" s="732"/>
      <c r="AZ36" s="733">
        <v>12022014</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-134513</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7448821</v>
      </c>
      <c r="CS36" s="679"/>
      <c r="CT36" s="679"/>
      <c r="CU36" s="679"/>
      <c r="CV36" s="679"/>
      <c r="CW36" s="679"/>
      <c r="CX36" s="679"/>
      <c r="CY36" s="680"/>
      <c r="CZ36" s="681">
        <v>10</v>
      </c>
      <c r="DA36" s="699"/>
      <c r="DB36" s="699"/>
      <c r="DC36" s="700"/>
      <c r="DD36" s="684">
        <v>6392109</v>
      </c>
      <c r="DE36" s="679"/>
      <c r="DF36" s="679"/>
      <c r="DG36" s="679"/>
      <c r="DH36" s="679"/>
      <c r="DI36" s="679"/>
      <c r="DJ36" s="679"/>
      <c r="DK36" s="680"/>
      <c r="DL36" s="684">
        <v>4893273</v>
      </c>
      <c r="DM36" s="679"/>
      <c r="DN36" s="679"/>
      <c r="DO36" s="679"/>
      <c r="DP36" s="679"/>
      <c r="DQ36" s="679"/>
      <c r="DR36" s="679"/>
      <c r="DS36" s="679"/>
      <c r="DT36" s="679"/>
      <c r="DU36" s="679"/>
      <c r="DV36" s="680"/>
      <c r="DW36" s="681">
        <v>11.6</v>
      </c>
      <c r="DX36" s="699"/>
      <c r="DY36" s="699"/>
      <c r="DZ36" s="699"/>
      <c r="EA36" s="699"/>
      <c r="EB36" s="699"/>
      <c r="EC36" s="714"/>
    </row>
    <row r="37" spans="2:133" ht="11.25" customHeight="1">
      <c r="B37" s="675" t="s">
        <v>329</v>
      </c>
      <c r="C37" s="676"/>
      <c r="D37" s="676"/>
      <c r="E37" s="676"/>
      <c r="F37" s="676"/>
      <c r="G37" s="676"/>
      <c r="H37" s="676"/>
      <c r="I37" s="676"/>
      <c r="J37" s="676"/>
      <c r="K37" s="676"/>
      <c r="L37" s="676"/>
      <c r="M37" s="676"/>
      <c r="N37" s="676"/>
      <c r="O37" s="676"/>
      <c r="P37" s="676"/>
      <c r="Q37" s="677"/>
      <c r="R37" s="678">
        <v>339320</v>
      </c>
      <c r="S37" s="679"/>
      <c r="T37" s="679"/>
      <c r="U37" s="679"/>
      <c r="V37" s="679"/>
      <c r="W37" s="679"/>
      <c r="X37" s="679"/>
      <c r="Y37" s="680"/>
      <c r="Z37" s="715">
        <v>0.5</v>
      </c>
      <c r="AA37" s="715"/>
      <c r="AB37" s="715"/>
      <c r="AC37" s="715"/>
      <c r="AD37" s="716" t="s">
        <v>128</v>
      </c>
      <c r="AE37" s="716"/>
      <c r="AF37" s="716"/>
      <c r="AG37" s="716"/>
      <c r="AH37" s="716"/>
      <c r="AI37" s="716"/>
      <c r="AJ37" s="716"/>
      <c r="AK37" s="716"/>
      <c r="AL37" s="681" t="s">
        <v>128</v>
      </c>
      <c r="AM37" s="682"/>
      <c r="AN37" s="682"/>
      <c r="AO37" s="717"/>
      <c r="AQ37" s="718" t="s">
        <v>330</v>
      </c>
      <c r="AR37" s="719"/>
      <c r="AS37" s="719"/>
      <c r="AT37" s="719"/>
      <c r="AU37" s="719"/>
      <c r="AV37" s="719"/>
      <c r="AW37" s="719"/>
      <c r="AX37" s="719"/>
      <c r="AY37" s="720"/>
      <c r="AZ37" s="678">
        <v>2371893</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-495945</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1550918</v>
      </c>
      <c r="CS37" s="697"/>
      <c r="CT37" s="697"/>
      <c r="CU37" s="697"/>
      <c r="CV37" s="697"/>
      <c r="CW37" s="697"/>
      <c r="CX37" s="697"/>
      <c r="CY37" s="698"/>
      <c r="CZ37" s="681">
        <v>2.1</v>
      </c>
      <c r="DA37" s="699"/>
      <c r="DB37" s="699"/>
      <c r="DC37" s="700"/>
      <c r="DD37" s="684">
        <v>1550918</v>
      </c>
      <c r="DE37" s="697"/>
      <c r="DF37" s="697"/>
      <c r="DG37" s="697"/>
      <c r="DH37" s="697"/>
      <c r="DI37" s="697"/>
      <c r="DJ37" s="697"/>
      <c r="DK37" s="698"/>
      <c r="DL37" s="684">
        <v>1532981</v>
      </c>
      <c r="DM37" s="697"/>
      <c r="DN37" s="697"/>
      <c r="DO37" s="697"/>
      <c r="DP37" s="697"/>
      <c r="DQ37" s="697"/>
      <c r="DR37" s="697"/>
      <c r="DS37" s="697"/>
      <c r="DT37" s="697"/>
      <c r="DU37" s="697"/>
      <c r="DV37" s="698"/>
      <c r="DW37" s="681">
        <v>3.6</v>
      </c>
      <c r="DX37" s="699"/>
      <c r="DY37" s="699"/>
      <c r="DZ37" s="699"/>
      <c r="EA37" s="699"/>
      <c r="EB37" s="699"/>
      <c r="EC37" s="714"/>
    </row>
    <row r="38" spans="2:133" ht="11.25" customHeight="1">
      <c r="B38" s="675" t="s">
        <v>333</v>
      </c>
      <c r="C38" s="676"/>
      <c r="D38" s="676"/>
      <c r="E38" s="676"/>
      <c r="F38" s="676"/>
      <c r="G38" s="676"/>
      <c r="H38" s="676"/>
      <c r="I38" s="676"/>
      <c r="J38" s="676"/>
      <c r="K38" s="676"/>
      <c r="L38" s="676"/>
      <c r="M38" s="676"/>
      <c r="N38" s="676"/>
      <c r="O38" s="676"/>
      <c r="P38" s="676"/>
      <c r="Q38" s="677"/>
      <c r="R38" s="678">
        <v>1177212</v>
      </c>
      <c r="S38" s="679"/>
      <c r="T38" s="679"/>
      <c r="U38" s="679"/>
      <c r="V38" s="679"/>
      <c r="W38" s="679"/>
      <c r="X38" s="679"/>
      <c r="Y38" s="680"/>
      <c r="Z38" s="715">
        <v>1.6</v>
      </c>
      <c r="AA38" s="715"/>
      <c r="AB38" s="715"/>
      <c r="AC38" s="715"/>
      <c r="AD38" s="716">
        <v>101</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1406729</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26415</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8112010</v>
      </c>
      <c r="CS38" s="679"/>
      <c r="CT38" s="679"/>
      <c r="CU38" s="679"/>
      <c r="CV38" s="679"/>
      <c r="CW38" s="679"/>
      <c r="CX38" s="679"/>
      <c r="CY38" s="680"/>
      <c r="CZ38" s="681">
        <v>10.9</v>
      </c>
      <c r="DA38" s="699"/>
      <c r="DB38" s="699"/>
      <c r="DC38" s="700"/>
      <c r="DD38" s="684">
        <v>6461755</v>
      </c>
      <c r="DE38" s="679"/>
      <c r="DF38" s="679"/>
      <c r="DG38" s="679"/>
      <c r="DH38" s="679"/>
      <c r="DI38" s="679"/>
      <c r="DJ38" s="679"/>
      <c r="DK38" s="680"/>
      <c r="DL38" s="684">
        <v>5487869</v>
      </c>
      <c r="DM38" s="679"/>
      <c r="DN38" s="679"/>
      <c r="DO38" s="679"/>
      <c r="DP38" s="679"/>
      <c r="DQ38" s="679"/>
      <c r="DR38" s="679"/>
      <c r="DS38" s="679"/>
      <c r="DT38" s="679"/>
      <c r="DU38" s="679"/>
      <c r="DV38" s="680"/>
      <c r="DW38" s="681">
        <v>13</v>
      </c>
      <c r="DX38" s="699"/>
      <c r="DY38" s="699"/>
      <c r="DZ38" s="699"/>
      <c r="EA38" s="699"/>
      <c r="EB38" s="699"/>
      <c r="EC38" s="714"/>
    </row>
    <row r="39" spans="2:133" ht="11.25" customHeight="1">
      <c r="B39" s="675" t="s">
        <v>337</v>
      </c>
      <c r="C39" s="676"/>
      <c r="D39" s="676"/>
      <c r="E39" s="676"/>
      <c r="F39" s="676"/>
      <c r="G39" s="676"/>
      <c r="H39" s="676"/>
      <c r="I39" s="676"/>
      <c r="J39" s="676"/>
      <c r="K39" s="676"/>
      <c r="L39" s="676"/>
      <c r="M39" s="676"/>
      <c r="N39" s="676"/>
      <c r="O39" s="676"/>
      <c r="P39" s="676"/>
      <c r="Q39" s="677"/>
      <c r="R39" s="678">
        <v>2885500</v>
      </c>
      <c r="S39" s="679"/>
      <c r="T39" s="679"/>
      <c r="U39" s="679"/>
      <c r="V39" s="679"/>
      <c r="W39" s="679"/>
      <c r="X39" s="679"/>
      <c r="Y39" s="680"/>
      <c r="Z39" s="715">
        <v>3.8</v>
      </c>
      <c r="AA39" s="715"/>
      <c r="AB39" s="715"/>
      <c r="AC39" s="715"/>
      <c r="AD39" s="716" t="s">
        <v>128</v>
      </c>
      <c r="AE39" s="716"/>
      <c r="AF39" s="716"/>
      <c r="AG39" s="716"/>
      <c r="AH39" s="716"/>
      <c r="AI39" s="716"/>
      <c r="AJ39" s="716"/>
      <c r="AK39" s="716"/>
      <c r="AL39" s="681" t="s">
        <v>128</v>
      </c>
      <c r="AM39" s="682"/>
      <c r="AN39" s="682"/>
      <c r="AO39" s="717"/>
      <c r="AQ39" s="718" t="s">
        <v>338</v>
      </c>
      <c r="AR39" s="719"/>
      <c r="AS39" s="719"/>
      <c r="AT39" s="719"/>
      <c r="AU39" s="719"/>
      <c r="AV39" s="719"/>
      <c r="AW39" s="719"/>
      <c r="AX39" s="719"/>
      <c r="AY39" s="720"/>
      <c r="AZ39" s="678">
        <v>131382</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42750</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1454260</v>
      </c>
      <c r="CS39" s="697"/>
      <c r="CT39" s="697"/>
      <c r="CU39" s="697"/>
      <c r="CV39" s="697"/>
      <c r="CW39" s="697"/>
      <c r="CX39" s="697"/>
      <c r="CY39" s="698"/>
      <c r="CZ39" s="681">
        <v>1.9</v>
      </c>
      <c r="DA39" s="699"/>
      <c r="DB39" s="699"/>
      <c r="DC39" s="700"/>
      <c r="DD39" s="684">
        <v>1136230</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c r="B40" s="675" t="s">
        <v>341</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342</v>
      </c>
      <c r="AR40" s="719"/>
      <c r="AS40" s="719"/>
      <c r="AT40" s="719"/>
      <c r="AU40" s="719"/>
      <c r="AV40" s="719"/>
      <c r="AW40" s="719"/>
      <c r="AX40" s="719"/>
      <c r="AY40" s="720"/>
      <c r="AZ40" s="678" t="s">
        <v>128</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102</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450043</v>
      </c>
      <c r="CS40" s="679"/>
      <c r="CT40" s="679"/>
      <c r="CU40" s="679"/>
      <c r="CV40" s="679"/>
      <c r="CW40" s="679"/>
      <c r="CX40" s="679"/>
      <c r="CY40" s="680"/>
      <c r="CZ40" s="681">
        <v>0.6</v>
      </c>
      <c r="DA40" s="699"/>
      <c r="DB40" s="699"/>
      <c r="DC40" s="700"/>
      <c r="DD40" s="684">
        <v>381605</v>
      </c>
      <c r="DE40" s="679"/>
      <c r="DF40" s="679"/>
      <c r="DG40" s="679"/>
      <c r="DH40" s="679"/>
      <c r="DI40" s="679"/>
      <c r="DJ40" s="679"/>
      <c r="DK40" s="680"/>
      <c r="DL40" s="684">
        <v>304875</v>
      </c>
      <c r="DM40" s="679"/>
      <c r="DN40" s="679"/>
      <c r="DO40" s="679"/>
      <c r="DP40" s="679"/>
      <c r="DQ40" s="679"/>
      <c r="DR40" s="679"/>
      <c r="DS40" s="679"/>
      <c r="DT40" s="679"/>
      <c r="DU40" s="679"/>
      <c r="DV40" s="680"/>
      <c r="DW40" s="681">
        <v>0.7</v>
      </c>
      <c r="DX40" s="699"/>
      <c r="DY40" s="699"/>
      <c r="DZ40" s="699"/>
      <c r="EA40" s="699"/>
      <c r="EB40" s="699"/>
      <c r="EC40" s="714"/>
    </row>
    <row r="41" spans="2:133" ht="11.25" customHeight="1">
      <c r="B41" s="675" t="s">
        <v>346</v>
      </c>
      <c r="C41" s="676"/>
      <c r="D41" s="676"/>
      <c r="E41" s="676"/>
      <c r="F41" s="676"/>
      <c r="G41" s="676"/>
      <c r="H41" s="676"/>
      <c r="I41" s="676"/>
      <c r="J41" s="676"/>
      <c r="K41" s="676"/>
      <c r="L41" s="676"/>
      <c r="M41" s="676"/>
      <c r="N41" s="676"/>
      <c r="O41" s="676"/>
      <c r="P41" s="676"/>
      <c r="Q41" s="677"/>
      <c r="R41" s="678">
        <v>1688100</v>
      </c>
      <c r="S41" s="679"/>
      <c r="T41" s="679"/>
      <c r="U41" s="679"/>
      <c r="V41" s="679"/>
      <c r="W41" s="679"/>
      <c r="X41" s="679"/>
      <c r="Y41" s="680"/>
      <c r="Z41" s="715">
        <v>2.2000000000000002</v>
      </c>
      <c r="AA41" s="715"/>
      <c r="AB41" s="715"/>
      <c r="AC41" s="715"/>
      <c r="AD41" s="716" t="s">
        <v>128</v>
      </c>
      <c r="AE41" s="716"/>
      <c r="AF41" s="716"/>
      <c r="AG41" s="716"/>
      <c r="AH41" s="716"/>
      <c r="AI41" s="716"/>
      <c r="AJ41" s="716"/>
      <c r="AK41" s="716"/>
      <c r="AL41" s="681" t="s">
        <v>252</v>
      </c>
      <c r="AM41" s="682"/>
      <c r="AN41" s="682"/>
      <c r="AO41" s="717"/>
      <c r="AQ41" s="718" t="s">
        <v>347</v>
      </c>
      <c r="AR41" s="719"/>
      <c r="AS41" s="719"/>
      <c r="AT41" s="719"/>
      <c r="AU41" s="719"/>
      <c r="AV41" s="719"/>
      <c r="AW41" s="719"/>
      <c r="AX41" s="719"/>
      <c r="AY41" s="720"/>
      <c r="AZ41" s="678">
        <v>2223115</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128</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252</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350</v>
      </c>
      <c r="C42" s="660"/>
      <c r="D42" s="660"/>
      <c r="E42" s="660"/>
      <c r="F42" s="660"/>
      <c r="G42" s="660"/>
      <c r="H42" s="660"/>
      <c r="I42" s="660"/>
      <c r="J42" s="660"/>
      <c r="K42" s="660"/>
      <c r="L42" s="660"/>
      <c r="M42" s="660"/>
      <c r="N42" s="660"/>
      <c r="O42" s="660"/>
      <c r="P42" s="660"/>
      <c r="Q42" s="661"/>
      <c r="R42" s="662">
        <v>75100887</v>
      </c>
      <c r="S42" s="701"/>
      <c r="T42" s="701"/>
      <c r="U42" s="701"/>
      <c r="V42" s="701"/>
      <c r="W42" s="701"/>
      <c r="X42" s="701"/>
      <c r="Y42" s="703"/>
      <c r="Z42" s="704">
        <v>100</v>
      </c>
      <c r="AA42" s="704"/>
      <c r="AB42" s="704"/>
      <c r="AC42" s="704"/>
      <c r="AD42" s="705">
        <v>40639615</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5888895</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351</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2454733</v>
      </c>
      <c r="CS42" s="679"/>
      <c r="CT42" s="679"/>
      <c r="CU42" s="679"/>
      <c r="CV42" s="679"/>
      <c r="CW42" s="679"/>
      <c r="CX42" s="679"/>
      <c r="CY42" s="680"/>
      <c r="CZ42" s="681">
        <v>3.3</v>
      </c>
      <c r="DA42" s="682"/>
      <c r="DB42" s="682"/>
      <c r="DC42" s="683"/>
      <c r="DD42" s="684">
        <v>506756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65896</v>
      </c>
      <c r="CS43" s="697"/>
      <c r="CT43" s="697"/>
      <c r="CU43" s="697"/>
      <c r="CV43" s="697"/>
      <c r="CW43" s="697"/>
      <c r="CX43" s="697"/>
      <c r="CY43" s="698"/>
      <c r="CZ43" s="681">
        <v>0.1</v>
      </c>
      <c r="DA43" s="699"/>
      <c r="DB43" s="699"/>
      <c r="DC43" s="700"/>
      <c r="DD43" s="684">
        <v>65896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303</v>
      </c>
      <c r="CE44" s="692"/>
      <c r="CF44" s="675" t="s">
        <v>355</v>
      </c>
      <c r="CG44" s="676"/>
      <c r="CH44" s="676"/>
      <c r="CI44" s="676"/>
      <c r="CJ44" s="676"/>
      <c r="CK44" s="676"/>
      <c r="CL44" s="676"/>
      <c r="CM44" s="676"/>
      <c r="CN44" s="676"/>
      <c r="CO44" s="676"/>
      <c r="CP44" s="676"/>
      <c r="CQ44" s="677"/>
      <c r="CR44" s="678">
        <v>2232310</v>
      </c>
      <c r="CS44" s="679"/>
      <c r="CT44" s="679"/>
      <c r="CU44" s="679"/>
      <c r="CV44" s="679"/>
      <c r="CW44" s="679"/>
      <c r="CX44" s="679"/>
      <c r="CY44" s="680"/>
      <c r="CZ44" s="681">
        <v>3</v>
      </c>
      <c r="DA44" s="682"/>
      <c r="DB44" s="682"/>
      <c r="DC44" s="683"/>
      <c r="DD44" s="684">
        <v>486499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356</v>
      </c>
      <c r="CG45" s="676"/>
      <c r="CH45" s="676"/>
      <c r="CI45" s="676"/>
      <c r="CJ45" s="676"/>
      <c r="CK45" s="676"/>
      <c r="CL45" s="676"/>
      <c r="CM45" s="676"/>
      <c r="CN45" s="676"/>
      <c r="CO45" s="676"/>
      <c r="CP45" s="676"/>
      <c r="CQ45" s="677"/>
      <c r="CR45" s="678">
        <v>1150762</v>
      </c>
      <c r="CS45" s="697"/>
      <c r="CT45" s="697"/>
      <c r="CU45" s="697"/>
      <c r="CV45" s="697"/>
      <c r="CW45" s="697"/>
      <c r="CX45" s="697"/>
      <c r="CY45" s="698"/>
      <c r="CZ45" s="681">
        <v>1.5</v>
      </c>
      <c r="DA45" s="699"/>
      <c r="DB45" s="699"/>
      <c r="DC45" s="700"/>
      <c r="DD45" s="684">
        <v>24771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882249</v>
      </c>
      <c r="CS46" s="679"/>
      <c r="CT46" s="679"/>
      <c r="CU46" s="679"/>
      <c r="CV46" s="679"/>
      <c r="CW46" s="679"/>
      <c r="CX46" s="679"/>
      <c r="CY46" s="680"/>
      <c r="CZ46" s="681">
        <v>1.2</v>
      </c>
      <c r="DA46" s="682"/>
      <c r="DB46" s="682"/>
      <c r="DC46" s="683"/>
      <c r="DD46" s="684">
        <v>363014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222423</v>
      </c>
      <c r="CS47" s="697"/>
      <c r="CT47" s="697"/>
      <c r="CU47" s="697"/>
      <c r="CV47" s="697"/>
      <c r="CW47" s="697"/>
      <c r="CX47" s="697"/>
      <c r="CY47" s="698"/>
      <c r="CZ47" s="681">
        <v>0.3</v>
      </c>
      <c r="DA47" s="699"/>
      <c r="DB47" s="699"/>
      <c r="DC47" s="700"/>
      <c r="DD47" s="684">
        <v>20257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361</v>
      </c>
      <c r="CD48" s="695"/>
      <c r="CE48" s="696"/>
      <c r="CF48" s="675" t="s">
        <v>362</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184</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363</v>
      </c>
      <c r="CE49" s="660"/>
      <c r="CF49" s="660"/>
      <c r="CG49" s="660"/>
      <c r="CH49" s="660"/>
      <c r="CI49" s="660"/>
      <c r="CJ49" s="660"/>
      <c r="CK49" s="660"/>
      <c r="CL49" s="660"/>
      <c r="CM49" s="660"/>
      <c r="CN49" s="660"/>
      <c r="CO49" s="660"/>
      <c r="CP49" s="660"/>
      <c r="CQ49" s="661"/>
      <c r="CR49" s="662">
        <v>74604907</v>
      </c>
      <c r="CS49" s="663"/>
      <c r="CT49" s="663"/>
      <c r="CU49" s="663"/>
      <c r="CV49" s="663"/>
      <c r="CW49" s="663"/>
      <c r="CX49" s="663"/>
      <c r="CY49" s="664"/>
      <c r="CZ49" s="665">
        <v>100</v>
      </c>
      <c r="DA49" s="666"/>
      <c r="DB49" s="666"/>
      <c r="DC49" s="667"/>
      <c r="DD49" s="668">
        <v>48132177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M0edA5EGdRuZqLKxoFKE+sEO3pp07LsG/pqGi5epmAWv+04Ng4bA0VOOBTTYT3RFpoH4n6Cd+/8z0M7fWWWdsQ==" saltValue="ZDrWnj1K5GAU4H9xJ0/Ve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BI13" sqref="BI13"/>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386</v>
      </c>
      <c r="C7" s="1144"/>
      <c r="D7" s="1144"/>
      <c r="E7" s="1144"/>
      <c r="F7" s="1144"/>
      <c r="G7" s="1144"/>
      <c r="H7" s="1144"/>
      <c r="I7" s="1144"/>
      <c r="J7" s="1144"/>
      <c r="K7" s="1144"/>
      <c r="L7" s="1144"/>
      <c r="M7" s="1144"/>
      <c r="N7" s="1144"/>
      <c r="O7" s="1144"/>
      <c r="P7" s="1145"/>
      <c r="Q7" s="1197">
        <v>74719</v>
      </c>
      <c r="R7" s="1198"/>
      <c r="S7" s="1198"/>
      <c r="T7" s="1198"/>
      <c r="U7" s="1198"/>
      <c r="V7" s="1198">
        <v>74223</v>
      </c>
      <c r="W7" s="1198"/>
      <c r="X7" s="1198"/>
      <c r="Y7" s="1198"/>
      <c r="Z7" s="1198"/>
      <c r="AA7" s="1198">
        <v>496</v>
      </c>
      <c r="AB7" s="1198"/>
      <c r="AC7" s="1198"/>
      <c r="AD7" s="1198"/>
      <c r="AE7" s="1199"/>
      <c r="AF7" s="1200">
        <v>300</v>
      </c>
      <c r="AG7" s="1201"/>
      <c r="AH7" s="1201"/>
      <c r="AI7" s="1201"/>
      <c r="AJ7" s="1202"/>
      <c r="AK7" s="1184">
        <v>380</v>
      </c>
      <c r="AL7" s="1185"/>
      <c r="AM7" s="1185"/>
      <c r="AN7" s="1185"/>
      <c r="AO7" s="1185"/>
      <c r="AP7" s="1185">
        <v>61731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606</v>
      </c>
      <c r="BT7" s="1189"/>
      <c r="BU7" s="1189"/>
      <c r="BV7" s="1189"/>
      <c r="BW7" s="1189"/>
      <c r="BX7" s="1189"/>
      <c r="BY7" s="1189"/>
      <c r="BZ7" s="1189"/>
      <c r="CA7" s="1189"/>
      <c r="CB7" s="1189"/>
      <c r="CC7" s="1189"/>
      <c r="CD7" s="1189"/>
      <c r="CE7" s="1189"/>
      <c r="CF7" s="1189"/>
      <c r="CG7" s="1190"/>
      <c r="CH7" s="1181">
        <v>3</v>
      </c>
      <c r="CI7" s="1182"/>
      <c r="CJ7" s="1182"/>
      <c r="CK7" s="1182"/>
      <c r="CL7" s="1183"/>
      <c r="CM7" s="1181">
        <v>167</v>
      </c>
      <c r="CN7" s="1182"/>
      <c r="CO7" s="1182"/>
      <c r="CP7" s="1182"/>
      <c r="CQ7" s="1183"/>
      <c r="CR7" s="1181">
        <v>10</v>
      </c>
      <c r="CS7" s="1182"/>
      <c r="CT7" s="1182"/>
      <c r="CU7" s="1182"/>
      <c r="CV7" s="1183"/>
      <c r="CW7" s="1181" t="s">
        <v>607</v>
      </c>
      <c r="CX7" s="1182"/>
      <c r="CY7" s="1182"/>
      <c r="CZ7" s="1182"/>
      <c r="DA7" s="1183"/>
      <c r="DB7" s="1181" t="s">
        <v>607</v>
      </c>
      <c r="DC7" s="1182"/>
      <c r="DD7" s="1182"/>
      <c r="DE7" s="1182"/>
      <c r="DF7" s="1183"/>
      <c r="DG7" s="1181" t="s">
        <v>607</v>
      </c>
      <c r="DH7" s="1182"/>
      <c r="DI7" s="1182"/>
      <c r="DJ7" s="1182"/>
      <c r="DK7" s="1183"/>
      <c r="DL7" s="1181" t="s">
        <v>607</v>
      </c>
      <c r="DM7" s="1182"/>
      <c r="DN7" s="1182"/>
      <c r="DO7" s="1182"/>
      <c r="DP7" s="1183"/>
      <c r="DQ7" s="1181" t="s">
        <v>607</v>
      </c>
      <c r="DR7" s="1182"/>
      <c r="DS7" s="1182"/>
      <c r="DT7" s="1182"/>
      <c r="DU7" s="1183"/>
      <c r="DV7" s="1208"/>
      <c r="DW7" s="1209"/>
      <c r="DX7" s="1209"/>
      <c r="DY7" s="1209"/>
      <c r="DZ7" s="1210"/>
      <c r="EA7" s="255"/>
    </row>
    <row r="8" spans="1:131" s="256" customFormat="1" ht="26.25" customHeight="1">
      <c r="A8" s="262">
        <v>2</v>
      </c>
      <c r="B8" s="1130" t="s">
        <v>387</v>
      </c>
      <c r="C8" s="1131"/>
      <c r="D8" s="1131"/>
      <c r="E8" s="1131"/>
      <c r="F8" s="1131"/>
      <c r="G8" s="1131"/>
      <c r="H8" s="1131"/>
      <c r="I8" s="1131"/>
      <c r="J8" s="1131"/>
      <c r="K8" s="1131"/>
      <c r="L8" s="1131"/>
      <c r="M8" s="1131"/>
      <c r="N8" s="1131"/>
      <c r="O8" s="1131"/>
      <c r="P8" s="1132"/>
      <c r="Q8" s="1136">
        <v>2123</v>
      </c>
      <c r="R8" s="1137"/>
      <c r="S8" s="1137"/>
      <c r="T8" s="1137"/>
      <c r="U8" s="1137"/>
      <c r="V8" s="1137">
        <v>2123</v>
      </c>
      <c r="W8" s="1137"/>
      <c r="X8" s="1137"/>
      <c r="Y8" s="1137"/>
      <c r="Z8" s="1137"/>
      <c r="AA8" s="1137" t="s">
        <v>593</v>
      </c>
      <c r="AB8" s="1137"/>
      <c r="AC8" s="1137"/>
      <c r="AD8" s="1137"/>
      <c r="AE8" s="1138"/>
      <c r="AF8" s="1112" t="s">
        <v>128</v>
      </c>
      <c r="AG8" s="1113"/>
      <c r="AH8" s="1113"/>
      <c r="AI8" s="1113"/>
      <c r="AJ8" s="1114"/>
      <c r="AK8" s="1179">
        <v>559</v>
      </c>
      <c r="AL8" s="1180"/>
      <c r="AM8" s="1180"/>
      <c r="AN8" s="1180"/>
      <c r="AO8" s="1180"/>
      <c r="AP8" s="1180">
        <v>3941</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389</v>
      </c>
      <c r="B23" s="1037" t="s">
        <v>390</v>
      </c>
      <c r="C23" s="1038"/>
      <c r="D23" s="1038"/>
      <c r="E23" s="1038"/>
      <c r="F23" s="1038"/>
      <c r="G23" s="1038"/>
      <c r="H23" s="1038"/>
      <c r="I23" s="1038"/>
      <c r="J23" s="1038"/>
      <c r="K23" s="1038"/>
      <c r="L23" s="1038"/>
      <c r="M23" s="1038"/>
      <c r="N23" s="1038"/>
      <c r="O23" s="1038"/>
      <c r="P23" s="1039"/>
      <c r="Q23" s="1161">
        <v>75101</v>
      </c>
      <c r="R23" s="1162"/>
      <c r="S23" s="1162"/>
      <c r="T23" s="1162"/>
      <c r="U23" s="1162"/>
      <c r="V23" s="1162">
        <v>74605</v>
      </c>
      <c r="W23" s="1162"/>
      <c r="X23" s="1162"/>
      <c r="Y23" s="1162"/>
      <c r="Z23" s="1162"/>
      <c r="AA23" s="1162">
        <v>496</v>
      </c>
      <c r="AB23" s="1162"/>
      <c r="AC23" s="1162"/>
      <c r="AD23" s="1162"/>
      <c r="AE23" s="1163"/>
      <c r="AF23" s="1164">
        <v>300</v>
      </c>
      <c r="AG23" s="1162"/>
      <c r="AH23" s="1162"/>
      <c r="AI23" s="1162"/>
      <c r="AJ23" s="1165"/>
      <c r="AK23" s="1166"/>
      <c r="AL23" s="1167"/>
      <c r="AM23" s="1167"/>
      <c r="AN23" s="1167"/>
      <c r="AO23" s="1167"/>
      <c r="AP23" s="1162">
        <v>65672</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369</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402</v>
      </c>
      <c r="C28" s="1144"/>
      <c r="D28" s="1144"/>
      <c r="E28" s="1144"/>
      <c r="F28" s="1144"/>
      <c r="G28" s="1144"/>
      <c r="H28" s="1144"/>
      <c r="I28" s="1144"/>
      <c r="J28" s="1144"/>
      <c r="K28" s="1144"/>
      <c r="L28" s="1144"/>
      <c r="M28" s="1144"/>
      <c r="N28" s="1144"/>
      <c r="O28" s="1144"/>
      <c r="P28" s="1145"/>
      <c r="Q28" s="1146">
        <v>22019</v>
      </c>
      <c r="R28" s="1147"/>
      <c r="S28" s="1147"/>
      <c r="T28" s="1147"/>
      <c r="U28" s="1147"/>
      <c r="V28" s="1147">
        <v>22154</v>
      </c>
      <c r="W28" s="1147"/>
      <c r="X28" s="1147"/>
      <c r="Y28" s="1147"/>
      <c r="Z28" s="1147"/>
      <c r="AA28" s="1147">
        <v>-135</v>
      </c>
      <c r="AB28" s="1147"/>
      <c r="AC28" s="1147"/>
      <c r="AD28" s="1147"/>
      <c r="AE28" s="1148"/>
      <c r="AF28" s="1149">
        <v>-135</v>
      </c>
      <c r="AG28" s="1147"/>
      <c r="AH28" s="1147"/>
      <c r="AI28" s="1147"/>
      <c r="AJ28" s="1150"/>
      <c r="AK28" s="1151">
        <v>2223</v>
      </c>
      <c r="AL28" s="1139"/>
      <c r="AM28" s="1139"/>
      <c r="AN28" s="1139"/>
      <c r="AO28" s="1139"/>
      <c r="AP28" s="1139" t="s">
        <v>593</v>
      </c>
      <c r="AQ28" s="1139"/>
      <c r="AR28" s="1139"/>
      <c r="AS28" s="1139"/>
      <c r="AT28" s="1139"/>
      <c r="AU28" s="1139" t="s">
        <v>593</v>
      </c>
      <c r="AV28" s="1139"/>
      <c r="AW28" s="1139"/>
      <c r="AX28" s="1139"/>
      <c r="AY28" s="1139"/>
      <c r="AZ28" s="1140" t="s">
        <v>593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403</v>
      </c>
      <c r="C29" s="1131"/>
      <c r="D29" s="1131"/>
      <c r="E29" s="1131"/>
      <c r="F29" s="1131"/>
      <c r="G29" s="1131"/>
      <c r="H29" s="1131"/>
      <c r="I29" s="1131"/>
      <c r="J29" s="1131"/>
      <c r="K29" s="1131"/>
      <c r="L29" s="1131"/>
      <c r="M29" s="1131"/>
      <c r="N29" s="1131"/>
      <c r="O29" s="1131"/>
      <c r="P29" s="1132"/>
      <c r="Q29" s="1136">
        <v>16685</v>
      </c>
      <c r="R29" s="1137"/>
      <c r="S29" s="1137"/>
      <c r="T29" s="1137"/>
      <c r="U29" s="1137"/>
      <c r="V29" s="1137">
        <v>16350</v>
      </c>
      <c r="W29" s="1137"/>
      <c r="X29" s="1137"/>
      <c r="Y29" s="1137"/>
      <c r="Z29" s="1137"/>
      <c r="AA29" s="1137">
        <v>334</v>
      </c>
      <c r="AB29" s="1137"/>
      <c r="AC29" s="1137"/>
      <c r="AD29" s="1137"/>
      <c r="AE29" s="1138"/>
      <c r="AF29" s="1112">
        <v>334</v>
      </c>
      <c r="AG29" s="1113"/>
      <c r="AH29" s="1113"/>
      <c r="AI29" s="1113"/>
      <c r="AJ29" s="1114"/>
      <c r="AK29" s="1073">
        <v>2471</v>
      </c>
      <c r="AL29" s="1064"/>
      <c r="AM29" s="1064"/>
      <c r="AN29" s="1064"/>
      <c r="AO29" s="1064"/>
      <c r="AP29" s="1064" t="s">
        <v>593</v>
      </c>
      <c r="AQ29" s="1064"/>
      <c r="AR29" s="1064"/>
      <c r="AS29" s="1064"/>
      <c r="AT29" s="1064"/>
      <c r="AU29" s="1064" t="s">
        <v>593</v>
      </c>
      <c r="AV29" s="1064"/>
      <c r="AW29" s="1064"/>
      <c r="AX29" s="1064"/>
      <c r="AY29" s="1064"/>
      <c r="AZ29" s="1135" t="s">
        <v>593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404</v>
      </c>
      <c r="C30" s="1131"/>
      <c r="D30" s="1131"/>
      <c r="E30" s="1131"/>
      <c r="F30" s="1131"/>
      <c r="G30" s="1131"/>
      <c r="H30" s="1131"/>
      <c r="I30" s="1131"/>
      <c r="J30" s="1131"/>
      <c r="K30" s="1131"/>
      <c r="L30" s="1131"/>
      <c r="M30" s="1131"/>
      <c r="N30" s="1131"/>
      <c r="O30" s="1131"/>
      <c r="P30" s="1132"/>
      <c r="Q30" s="1136">
        <v>2550</v>
      </c>
      <c r="R30" s="1137"/>
      <c r="S30" s="1137"/>
      <c r="T30" s="1137"/>
      <c r="U30" s="1137"/>
      <c r="V30" s="1137">
        <v>2519</v>
      </c>
      <c r="W30" s="1137"/>
      <c r="X30" s="1137"/>
      <c r="Y30" s="1137"/>
      <c r="Z30" s="1137"/>
      <c r="AA30" s="1137">
        <v>30</v>
      </c>
      <c r="AB30" s="1137"/>
      <c r="AC30" s="1137"/>
      <c r="AD30" s="1137"/>
      <c r="AE30" s="1138"/>
      <c r="AF30" s="1112">
        <v>30</v>
      </c>
      <c r="AG30" s="1113"/>
      <c r="AH30" s="1113"/>
      <c r="AI30" s="1113"/>
      <c r="AJ30" s="1114"/>
      <c r="AK30" s="1073">
        <v>558</v>
      </c>
      <c r="AL30" s="1064"/>
      <c r="AM30" s="1064"/>
      <c r="AN30" s="1064"/>
      <c r="AO30" s="1064"/>
      <c r="AP30" s="1064" t="s">
        <v>593</v>
      </c>
      <c r="AQ30" s="1064"/>
      <c r="AR30" s="1064"/>
      <c r="AS30" s="1064"/>
      <c r="AT30" s="1064"/>
      <c r="AU30" s="1064" t="s">
        <v>593</v>
      </c>
      <c r="AV30" s="1064"/>
      <c r="AW30" s="1064"/>
      <c r="AX30" s="1064"/>
      <c r="AY30" s="1064"/>
      <c r="AZ30" s="1135" t="s">
        <v>593</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405</v>
      </c>
      <c r="C31" s="1131"/>
      <c r="D31" s="1131"/>
      <c r="E31" s="1131"/>
      <c r="F31" s="1131"/>
      <c r="G31" s="1131"/>
      <c r="H31" s="1131"/>
      <c r="I31" s="1131"/>
      <c r="J31" s="1131"/>
      <c r="K31" s="1131"/>
      <c r="L31" s="1131"/>
      <c r="M31" s="1131"/>
      <c r="N31" s="1131"/>
      <c r="O31" s="1131"/>
      <c r="P31" s="1132"/>
      <c r="Q31" s="1136">
        <v>15886</v>
      </c>
      <c r="R31" s="1137"/>
      <c r="S31" s="1137"/>
      <c r="T31" s="1137"/>
      <c r="U31" s="1137"/>
      <c r="V31" s="1137">
        <v>15884</v>
      </c>
      <c r="W31" s="1137"/>
      <c r="X31" s="1137"/>
      <c r="Y31" s="1137"/>
      <c r="Z31" s="1137"/>
      <c r="AA31" s="1137">
        <v>2</v>
      </c>
      <c r="AB31" s="1137"/>
      <c r="AC31" s="1137"/>
      <c r="AD31" s="1137"/>
      <c r="AE31" s="1138"/>
      <c r="AF31" s="1112">
        <v>2</v>
      </c>
      <c r="AG31" s="1113"/>
      <c r="AH31" s="1113"/>
      <c r="AI31" s="1113"/>
      <c r="AJ31" s="1114"/>
      <c r="AK31" s="1073">
        <v>130</v>
      </c>
      <c r="AL31" s="1064"/>
      <c r="AM31" s="1064"/>
      <c r="AN31" s="1064"/>
      <c r="AO31" s="1064"/>
      <c r="AP31" s="1064" t="s">
        <v>593</v>
      </c>
      <c r="AQ31" s="1064"/>
      <c r="AR31" s="1064"/>
      <c r="AS31" s="1064"/>
      <c r="AT31" s="1064"/>
      <c r="AU31" s="1064" t="s">
        <v>593</v>
      </c>
      <c r="AV31" s="1064"/>
      <c r="AW31" s="1064"/>
      <c r="AX31" s="1064"/>
      <c r="AY31" s="1064"/>
      <c r="AZ31" s="1135" t="s">
        <v>593</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406</v>
      </c>
      <c r="C32" s="1131"/>
      <c r="D32" s="1131"/>
      <c r="E32" s="1131"/>
      <c r="F32" s="1131"/>
      <c r="G32" s="1131"/>
      <c r="H32" s="1131"/>
      <c r="I32" s="1131"/>
      <c r="J32" s="1131"/>
      <c r="K32" s="1131"/>
      <c r="L32" s="1131"/>
      <c r="M32" s="1131"/>
      <c r="N32" s="1131"/>
      <c r="O32" s="1131"/>
      <c r="P32" s="1132"/>
      <c r="Q32" s="1136">
        <v>3725</v>
      </c>
      <c r="R32" s="1137"/>
      <c r="S32" s="1137"/>
      <c r="T32" s="1137"/>
      <c r="U32" s="1137"/>
      <c r="V32" s="1137">
        <v>3543</v>
      </c>
      <c r="W32" s="1137"/>
      <c r="X32" s="1137"/>
      <c r="Y32" s="1137"/>
      <c r="Z32" s="1137"/>
      <c r="AA32" s="1137">
        <v>182</v>
      </c>
      <c r="AB32" s="1137"/>
      <c r="AC32" s="1137"/>
      <c r="AD32" s="1137"/>
      <c r="AE32" s="1138"/>
      <c r="AF32" s="1112">
        <v>856</v>
      </c>
      <c r="AG32" s="1113"/>
      <c r="AH32" s="1113"/>
      <c r="AI32" s="1113"/>
      <c r="AJ32" s="1114"/>
      <c r="AK32" s="1073">
        <v>258</v>
      </c>
      <c r="AL32" s="1064"/>
      <c r="AM32" s="1064"/>
      <c r="AN32" s="1064"/>
      <c r="AO32" s="1064"/>
      <c r="AP32" s="1064">
        <v>13240</v>
      </c>
      <c r="AQ32" s="1064"/>
      <c r="AR32" s="1064"/>
      <c r="AS32" s="1064"/>
      <c r="AT32" s="1064"/>
      <c r="AU32" s="1064">
        <v>238</v>
      </c>
      <c r="AV32" s="1064"/>
      <c r="AW32" s="1064"/>
      <c r="AX32" s="1064"/>
      <c r="AY32" s="1064"/>
      <c r="AZ32" s="1135" t="s">
        <v>600</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408</v>
      </c>
      <c r="C33" s="1131"/>
      <c r="D33" s="1131"/>
      <c r="E33" s="1131"/>
      <c r="F33" s="1131"/>
      <c r="G33" s="1131"/>
      <c r="H33" s="1131"/>
      <c r="I33" s="1131"/>
      <c r="J33" s="1131"/>
      <c r="K33" s="1131"/>
      <c r="L33" s="1131"/>
      <c r="M33" s="1131"/>
      <c r="N33" s="1131"/>
      <c r="O33" s="1131"/>
      <c r="P33" s="1132"/>
      <c r="Q33" s="1136">
        <v>7403</v>
      </c>
      <c r="R33" s="1137"/>
      <c r="S33" s="1137"/>
      <c r="T33" s="1137"/>
      <c r="U33" s="1137"/>
      <c r="V33" s="1137">
        <v>6454</v>
      </c>
      <c r="W33" s="1137"/>
      <c r="X33" s="1137"/>
      <c r="Y33" s="1137"/>
      <c r="Z33" s="1137"/>
      <c r="AA33" s="1137">
        <v>949</v>
      </c>
      <c r="AB33" s="1137"/>
      <c r="AC33" s="1137"/>
      <c r="AD33" s="1137"/>
      <c r="AE33" s="1138"/>
      <c r="AF33" s="1112">
        <v>70</v>
      </c>
      <c r="AG33" s="1113"/>
      <c r="AH33" s="1113"/>
      <c r="AI33" s="1113"/>
      <c r="AJ33" s="1114"/>
      <c r="AK33" s="1073">
        <v>4677</v>
      </c>
      <c r="AL33" s="1064"/>
      <c r="AM33" s="1064"/>
      <c r="AN33" s="1064"/>
      <c r="AO33" s="1064"/>
      <c r="AP33" s="1064">
        <v>49753</v>
      </c>
      <c r="AQ33" s="1064"/>
      <c r="AR33" s="1064"/>
      <c r="AS33" s="1064"/>
      <c r="AT33" s="1064"/>
      <c r="AU33" s="1064">
        <v>21443</v>
      </c>
      <c r="AV33" s="1064"/>
      <c r="AW33" s="1064"/>
      <c r="AX33" s="1064"/>
      <c r="AY33" s="1064"/>
      <c r="AZ33" s="1135" t="s">
        <v>600</v>
      </c>
      <c r="BA33" s="1135"/>
      <c r="BB33" s="1135"/>
      <c r="BC33" s="1135"/>
      <c r="BD33" s="1135"/>
      <c r="BE33" s="1125" t="s">
        <v>409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410</v>
      </c>
      <c r="C34" s="1131"/>
      <c r="D34" s="1131"/>
      <c r="E34" s="1131"/>
      <c r="F34" s="1131"/>
      <c r="G34" s="1131"/>
      <c r="H34" s="1131"/>
      <c r="I34" s="1131"/>
      <c r="J34" s="1131"/>
      <c r="K34" s="1131"/>
      <c r="L34" s="1131"/>
      <c r="M34" s="1131"/>
      <c r="N34" s="1131"/>
      <c r="O34" s="1131"/>
      <c r="P34" s="1132"/>
      <c r="Q34" s="1136">
        <v>13903</v>
      </c>
      <c r="R34" s="1137"/>
      <c r="S34" s="1137"/>
      <c r="T34" s="1137"/>
      <c r="U34" s="1137"/>
      <c r="V34" s="1137">
        <v>14064</v>
      </c>
      <c r="W34" s="1137"/>
      <c r="X34" s="1137"/>
      <c r="Y34" s="1137"/>
      <c r="Z34" s="1137"/>
      <c r="AA34" s="1137">
        <v>-162</v>
      </c>
      <c r="AB34" s="1137"/>
      <c r="AC34" s="1137"/>
      <c r="AD34" s="1137"/>
      <c r="AE34" s="1138"/>
      <c r="AF34" s="1112">
        <v>-548</v>
      </c>
      <c r="AG34" s="1113"/>
      <c r="AH34" s="1113"/>
      <c r="AI34" s="1113"/>
      <c r="AJ34" s="1114"/>
      <c r="AK34" s="1073">
        <v>1407</v>
      </c>
      <c r="AL34" s="1064"/>
      <c r="AM34" s="1064"/>
      <c r="AN34" s="1064"/>
      <c r="AO34" s="1064"/>
      <c r="AP34" s="1064">
        <v>8395</v>
      </c>
      <c r="AQ34" s="1064"/>
      <c r="AR34" s="1064"/>
      <c r="AS34" s="1064"/>
      <c r="AT34" s="1064"/>
      <c r="AU34" s="1064">
        <v>5216</v>
      </c>
      <c r="AV34" s="1064"/>
      <c r="AW34" s="1064"/>
      <c r="AX34" s="1064"/>
      <c r="AY34" s="1064"/>
      <c r="AZ34" s="1135">
        <v>4.2</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389</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610</v>
      </c>
      <c r="AG63" s="1052"/>
      <c r="AH63" s="1052"/>
      <c r="AI63" s="1052"/>
      <c r="AJ63" s="1123"/>
      <c r="AK63" s="1124"/>
      <c r="AL63" s="1056"/>
      <c r="AM63" s="1056"/>
      <c r="AN63" s="1056"/>
      <c r="AO63" s="1056"/>
      <c r="AP63" s="1052">
        <v>71388</v>
      </c>
      <c r="AQ63" s="1052"/>
      <c r="AR63" s="1052"/>
      <c r="AS63" s="1052"/>
      <c r="AT63" s="1052"/>
      <c r="AU63" s="1052">
        <v>26897</v>
      </c>
      <c r="AV63" s="1052"/>
      <c r="AW63" s="1052"/>
      <c r="AX63" s="1052"/>
      <c r="AY63" s="1052"/>
      <c r="AZ63" s="1118"/>
      <c r="BA63" s="1118"/>
      <c r="BB63" s="1118"/>
      <c r="BC63" s="1118"/>
      <c r="BD63" s="1118"/>
      <c r="BE63" s="1053"/>
      <c r="BF63" s="1053"/>
      <c r="BG63" s="1053"/>
      <c r="BH63" s="1053"/>
      <c r="BI63" s="1054"/>
      <c r="BJ63" s="1119" t="s">
        <v>414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395</v>
      </c>
      <c r="W66" s="1095"/>
      <c r="X66" s="1095"/>
      <c r="Y66" s="1095"/>
      <c r="Z66" s="1096"/>
      <c r="AA66" s="1094" t="s">
        <v>418</v>
      </c>
      <c r="AB66" s="1095"/>
      <c r="AC66" s="1095"/>
      <c r="AD66" s="1095"/>
      <c r="AE66" s="1096"/>
      <c r="AF66" s="1100" t="s">
        <v>419</v>
      </c>
      <c r="AG66" s="1101"/>
      <c r="AH66" s="1101"/>
      <c r="AI66" s="1101"/>
      <c r="AJ66" s="1102"/>
      <c r="AK66" s="1094" t="s">
        <v>420</v>
      </c>
      <c r="AL66" s="1089"/>
      <c r="AM66" s="1089"/>
      <c r="AN66" s="1089"/>
      <c r="AO66" s="1090"/>
      <c r="AP66" s="1094" t="s">
        <v>421</v>
      </c>
      <c r="AQ66" s="1095"/>
      <c r="AR66" s="1095"/>
      <c r="AS66" s="1095"/>
      <c r="AT66" s="1096"/>
      <c r="AU66" s="1094" t="s">
        <v>422</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594</v>
      </c>
      <c r="C68" s="1079"/>
      <c r="D68" s="1079"/>
      <c r="E68" s="1079"/>
      <c r="F68" s="1079"/>
      <c r="G68" s="1079"/>
      <c r="H68" s="1079"/>
      <c r="I68" s="1079"/>
      <c r="J68" s="1079"/>
      <c r="K68" s="1079"/>
      <c r="L68" s="1079"/>
      <c r="M68" s="1079"/>
      <c r="N68" s="1079"/>
      <c r="O68" s="1079"/>
      <c r="P68" s="1080"/>
      <c r="Q68" s="1081">
        <v>4112</v>
      </c>
      <c r="R68" s="1075"/>
      <c r="S68" s="1075"/>
      <c r="T68" s="1075"/>
      <c r="U68" s="1075"/>
      <c r="V68" s="1075">
        <v>4080</v>
      </c>
      <c r="W68" s="1075"/>
      <c r="X68" s="1075"/>
      <c r="Y68" s="1075"/>
      <c r="Z68" s="1075"/>
      <c r="AA68" s="1075">
        <v>32</v>
      </c>
      <c r="AB68" s="1075"/>
      <c r="AC68" s="1075"/>
      <c r="AD68" s="1075"/>
      <c r="AE68" s="1075"/>
      <c r="AF68" s="1075">
        <v>32</v>
      </c>
      <c r="AG68" s="1075"/>
      <c r="AH68" s="1075"/>
      <c r="AI68" s="1075"/>
      <c r="AJ68" s="1075"/>
      <c r="AK68" s="1075" t="s">
        <v>600</v>
      </c>
      <c r="AL68" s="1075"/>
      <c r="AM68" s="1075"/>
      <c r="AN68" s="1075"/>
      <c r="AO68" s="1075"/>
      <c r="AP68" s="1075">
        <v>2704</v>
      </c>
      <c r="AQ68" s="1075"/>
      <c r="AR68" s="1075"/>
      <c r="AS68" s="1075"/>
      <c r="AT68" s="1075"/>
      <c r="AU68" s="1075">
        <v>1757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595</v>
      </c>
      <c r="C69" s="1068"/>
      <c r="D69" s="1068"/>
      <c r="E69" s="1068"/>
      <c r="F69" s="1068"/>
      <c r="G69" s="1068"/>
      <c r="H69" s="1068"/>
      <c r="I69" s="1068"/>
      <c r="J69" s="1068"/>
      <c r="K69" s="1068"/>
      <c r="L69" s="1068"/>
      <c r="M69" s="1068"/>
      <c r="N69" s="1068"/>
      <c r="O69" s="1068"/>
      <c r="P69" s="1069"/>
      <c r="Q69" s="1070">
        <v>56357</v>
      </c>
      <c r="R69" s="1064"/>
      <c r="S69" s="1064"/>
      <c r="T69" s="1064"/>
      <c r="U69" s="1064"/>
      <c r="V69" s="1064">
        <v>53134</v>
      </c>
      <c r="W69" s="1064"/>
      <c r="X69" s="1064"/>
      <c r="Y69" s="1064"/>
      <c r="Z69" s="1064"/>
      <c r="AA69" s="1064">
        <v>3222</v>
      </c>
      <c r="AB69" s="1064"/>
      <c r="AC69" s="1064"/>
      <c r="AD69" s="1064"/>
      <c r="AE69" s="1064"/>
      <c r="AF69" s="1064">
        <v>10421</v>
      </c>
      <c r="AG69" s="1064"/>
      <c r="AH69" s="1064"/>
      <c r="AI69" s="1064"/>
      <c r="AJ69" s="1064"/>
      <c r="AK69" s="1064" t="s">
        <v>600</v>
      </c>
      <c r="AL69" s="1064"/>
      <c r="AM69" s="1064"/>
      <c r="AN69" s="1064"/>
      <c r="AO69" s="1064"/>
      <c r="AP69" s="1064" t="s">
        <v>600</v>
      </c>
      <c r="AQ69" s="1064"/>
      <c r="AR69" s="1064"/>
      <c r="AS69" s="1064"/>
      <c r="AT69" s="1064"/>
      <c r="AU69" s="1064" t="s">
        <v>600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596</v>
      </c>
      <c r="C70" s="1068"/>
      <c r="D70" s="1068"/>
      <c r="E70" s="1068"/>
      <c r="F70" s="1068"/>
      <c r="G70" s="1068"/>
      <c r="H70" s="1068"/>
      <c r="I70" s="1068"/>
      <c r="J70" s="1068"/>
      <c r="K70" s="1068"/>
      <c r="L70" s="1068"/>
      <c r="M70" s="1068"/>
      <c r="N70" s="1068"/>
      <c r="O70" s="1068"/>
      <c r="P70" s="1069"/>
      <c r="Q70" s="1070">
        <v>203</v>
      </c>
      <c r="R70" s="1064"/>
      <c r="S70" s="1064"/>
      <c r="T70" s="1064"/>
      <c r="U70" s="1064"/>
      <c r="V70" s="1064">
        <v>189</v>
      </c>
      <c r="W70" s="1064"/>
      <c r="X70" s="1064"/>
      <c r="Y70" s="1064"/>
      <c r="Z70" s="1064"/>
      <c r="AA70" s="1064">
        <v>14</v>
      </c>
      <c r="AB70" s="1064"/>
      <c r="AC70" s="1064"/>
      <c r="AD70" s="1064"/>
      <c r="AE70" s="1064"/>
      <c r="AF70" s="1064">
        <v>14</v>
      </c>
      <c r="AG70" s="1064"/>
      <c r="AH70" s="1064"/>
      <c r="AI70" s="1064"/>
      <c r="AJ70" s="1064"/>
      <c r="AK70" s="1064" t="s">
        <v>600</v>
      </c>
      <c r="AL70" s="1064"/>
      <c r="AM70" s="1064"/>
      <c r="AN70" s="1064"/>
      <c r="AO70" s="1064"/>
      <c r="AP70" s="1064" t="s">
        <v>600</v>
      </c>
      <c r="AQ70" s="1064"/>
      <c r="AR70" s="1064"/>
      <c r="AS70" s="1064"/>
      <c r="AT70" s="1064"/>
      <c r="AU70" s="1064" t="s">
        <v>600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597</v>
      </c>
      <c r="C71" s="1068"/>
      <c r="D71" s="1068"/>
      <c r="E71" s="1068"/>
      <c r="F71" s="1068"/>
      <c r="G71" s="1068"/>
      <c r="H71" s="1068"/>
      <c r="I71" s="1068"/>
      <c r="J71" s="1068"/>
      <c r="K71" s="1068"/>
      <c r="L71" s="1068"/>
      <c r="M71" s="1068"/>
      <c r="N71" s="1068"/>
      <c r="O71" s="1068"/>
      <c r="P71" s="1069"/>
      <c r="Q71" s="1070">
        <v>1218363</v>
      </c>
      <c r="R71" s="1064"/>
      <c r="S71" s="1064"/>
      <c r="T71" s="1064"/>
      <c r="U71" s="1064"/>
      <c r="V71" s="1064">
        <v>1197433</v>
      </c>
      <c r="W71" s="1064"/>
      <c r="X71" s="1064"/>
      <c r="Y71" s="1064"/>
      <c r="Z71" s="1064"/>
      <c r="AA71" s="1064">
        <v>20930</v>
      </c>
      <c r="AB71" s="1064"/>
      <c r="AC71" s="1064"/>
      <c r="AD71" s="1064"/>
      <c r="AE71" s="1064"/>
      <c r="AF71" s="1064">
        <v>20930</v>
      </c>
      <c r="AG71" s="1064"/>
      <c r="AH71" s="1064"/>
      <c r="AI71" s="1064"/>
      <c r="AJ71" s="1064"/>
      <c r="AK71" s="1064">
        <v>7055</v>
      </c>
      <c r="AL71" s="1064"/>
      <c r="AM71" s="1064"/>
      <c r="AN71" s="1064"/>
      <c r="AO71" s="1064"/>
      <c r="AP71" s="1064" t="s">
        <v>600</v>
      </c>
      <c r="AQ71" s="1064"/>
      <c r="AR71" s="1064"/>
      <c r="AS71" s="1064"/>
      <c r="AT71" s="1064"/>
      <c r="AU71" s="1064" t="s">
        <v>600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598</v>
      </c>
      <c r="C72" s="1068"/>
      <c r="D72" s="1068"/>
      <c r="E72" s="1068"/>
      <c r="F72" s="1068"/>
      <c r="G72" s="1068"/>
      <c r="H72" s="1068"/>
      <c r="I72" s="1068"/>
      <c r="J72" s="1068"/>
      <c r="K72" s="1068"/>
      <c r="L72" s="1068"/>
      <c r="M72" s="1068"/>
      <c r="N72" s="1068"/>
      <c r="O72" s="1068"/>
      <c r="P72" s="1069"/>
      <c r="Q72" s="1070">
        <v>39402</v>
      </c>
      <c r="R72" s="1064"/>
      <c r="S72" s="1064"/>
      <c r="T72" s="1064"/>
      <c r="U72" s="1064"/>
      <c r="V72" s="1064">
        <v>34057</v>
      </c>
      <c r="W72" s="1064"/>
      <c r="X72" s="1064"/>
      <c r="Y72" s="1064"/>
      <c r="Z72" s="1064"/>
      <c r="AA72" s="1064">
        <v>5344</v>
      </c>
      <c r="AB72" s="1064"/>
      <c r="AC72" s="1064"/>
      <c r="AD72" s="1064"/>
      <c r="AE72" s="1064"/>
      <c r="AF72" s="1064">
        <v>19453</v>
      </c>
      <c r="AG72" s="1064"/>
      <c r="AH72" s="1064"/>
      <c r="AI72" s="1064"/>
      <c r="AJ72" s="1064"/>
      <c r="AK72" s="1064" t="s">
        <v>600</v>
      </c>
      <c r="AL72" s="1064"/>
      <c r="AM72" s="1064"/>
      <c r="AN72" s="1064"/>
      <c r="AO72" s="1064"/>
      <c r="AP72" s="1064">
        <v>119226</v>
      </c>
      <c r="AQ72" s="1064"/>
      <c r="AR72" s="1064"/>
      <c r="AS72" s="1064"/>
      <c r="AT72" s="1064"/>
      <c r="AU72" s="1064" t="s">
        <v>600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599</v>
      </c>
      <c r="C73" s="1068"/>
      <c r="D73" s="1068"/>
      <c r="E73" s="1068"/>
      <c r="F73" s="1068"/>
      <c r="G73" s="1068"/>
      <c r="H73" s="1068"/>
      <c r="I73" s="1068"/>
      <c r="J73" s="1068"/>
      <c r="K73" s="1068"/>
      <c r="L73" s="1068"/>
      <c r="M73" s="1068"/>
      <c r="N73" s="1068"/>
      <c r="O73" s="1068"/>
      <c r="P73" s="1069"/>
      <c r="Q73" s="1070">
        <v>7725</v>
      </c>
      <c r="R73" s="1064"/>
      <c r="S73" s="1064"/>
      <c r="T73" s="1064"/>
      <c r="U73" s="1064"/>
      <c r="V73" s="1064">
        <v>6053</v>
      </c>
      <c r="W73" s="1064"/>
      <c r="X73" s="1064"/>
      <c r="Y73" s="1064"/>
      <c r="Z73" s="1064"/>
      <c r="AA73" s="1064">
        <v>1672</v>
      </c>
      <c r="AB73" s="1064"/>
      <c r="AC73" s="1064"/>
      <c r="AD73" s="1064"/>
      <c r="AE73" s="1064"/>
      <c r="AF73" s="1064">
        <v>16867</v>
      </c>
      <c r="AG73" s="1064"/>
      <c r="AH73" s="1064"/>
      <c r="AI73" s="1064"/>
      <c r="AJ73" s="1064"/>
      <c r="AK73" s="1064" t="s">
        <v>600</v>
      </c>
      <c r="AL73" s="1064"/>
      <c r="AM73" s="1064"/>
      <c r="AN73" s="1064"/>
      <c r="AO73" s="1064"/>
      <c r="AP73" s="1064">
        <v>13994</v>
      </c>
      <c r="AQ73" s="1064"/>
      <c r="AR73" s="1064"/>
      <c r="AS73" s="1064"/>
      <c r="AT73" s="1064"/>
      <c r="AU73" s="1064" t="s">
        <v>600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389</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67717</v>
      </c>
      <c r="AG88" s="1052"/>
      <c r="AH88" s="1052"/>
      <c r="AI88" s="1052"/>
      <c r="AJ88" s="1052"/>
      <c r="AK88" s="1056"/>
      <c r="AL88" s="1056"/>
      <c r="AM88" s="1056"/>
      <c r="AN88" s="1056"/>
      <c r="AO88" s="1056"/>
      <c r="AP88" s="1052">
        <v>135924</v>
      </c>
      <c r="AQ88" s="1052"/>
      <c r="AR88" s="1052"/>
      <c r="AS88" s="1052"/>
      <c r="AT88" s="1052"/>
      <c r="AU88" s="1052">
        <v>1757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306</v>
      </c>
      <c r="AG109" s="987"/>
      <c r="AH109" s="987"/>
      <c r="AI109" s="987"/>
      <c r="AJ109" s="988"/>
      <c r="AK109" s="989" t="s">
        <v>305</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306</v>
      </c>
      <c r="BW109" s="987"/>
      <c r="BX109" s="987"/>
      <c r="BY109" s="987"/>
      <c r="BZ109" s="988"/>
      <c r="CA109" s="989" t="s">
        <v>305</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306</v>
      </c>
      <c r="DM109" s="987"/>
      <c r="DN109" s="987"/>
      <c r="DO109" s="987"/>
      <c r="DP109" s="988"/>
      <c r="DQ109" s="989" t="s">
        <v>305</v>
      </c>
      <c r="DR109" s="987"/>
      <c r="DS109" s="987"/>
      <c r="DT109" s="987"/>
      <c r="DU109" s="988"/>
      <c r="DV109" s="989" t="s">
        <v>433</v>
      </c>
      <c r="DW109" s="987"/>
      <c r="DX109" s="987"/>
      <c r="DY109" s="987"/>
      <c r="DZ109" s="1018"/>
    </row>
    <row r="110" spans="1:131" s="247" customFormat="1" ht="26.25" customHeight="1">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8486966</v>
      </c>
      <c r="AB110" s="980"/>
      <c r="AC110" s="980"/>
      <c r="AD110" s="980"/>
      <c r="AE110" s="981"/>
      <c r="AF110" s="982">
        <v>7882860</v>
      </c>
      <c r="AG110" s="980"/>
      <c r="AH110" s="980"/>
      <c r="AI110" s="980"/>
      <c r="AJ110" s="981"/>
      <c r="AK110" s="982">
        <v>7425798</v>
      </c>
      <c r="AL110" s="980"/>
      <c r="AM110" s="980"/>
      <c r="AN110" s="980"/>
      <c r="AO110" s="981"/>
      <c r="AP110" s="983">
        <v>20.8</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70323812</v>
      </c>
      <c r="BR110" s="927"/>
      <c r="BS110" s="927"/>
      <c r="BT110" s="927"/>
      <c r="BU110" s="927"/>
      <c r="BV110" s="927">
        <v>69742223</v>
      </c>
      <c r="BW110" s="927"/>
      <c r="BX110" s="927"/>
      <c r="BY110" s="927"/>
      <c r="BZ110" s="927"/>
      <c r="CA110" s="927">
        <v>65671679</v>
      </c>
      <c r="CB110" s="927"/>
      <c r="CC110" s="927"/>
      <c r="CD110" s="927"/>
      <c r="CE110" s="927"/>
      <c r="CF110" s="951">
        <v>183.9</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439</v>
      </c>
      <c r="DH110" s="927"/>
      <c r="DI110" s="927"/>
      <c r="DJ110" s="927"/>
      <c r="DK110" s="927"/>
      <c r="DL110" s="927" t="s">
        <v>439</v>
      </c>
      <c r="DM110" s="927"/>
      <c r="DN110" s="927"/>
      <c r="DO110" s="927"/>
      <c r="DP110" s="927"/>
      <c r="DQ110" s="927" t="s">
        <v>128</v>
      </c>
      <c r="DR110" s="927"/>
      <c r="DS110" s="927"/>
      <c r="DT110" s="927"/>
      <c r="DU110" s="927"/>
      <c r="DV110" s="928" t="s">
        <v>439</v>
      </c>
      <c r="DW110" s="928"/>
      <c r="DX110" s="928"/>
      <c r="DY110" s="928"/>
      <c r="DZ110" s="929"/>
    </row>
    <row r="111" spans="1:131" s="247" customFormat="1" ht="26.25" customHeight="1">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439</v>
      </c>
      <c r="AB111" s="1008"/>
      <c r="AC111" s="1008"/>
      <c r="AD111" s="1008"/>
      <c r="AE111" s="1009"/>
      <c r="AF111" s="1010" t="s">
        <v>439</v>
      </c>
      <c r="AG111" s="1008"/>
      <c r="AH111" s="1008"/>
      <c r="AI111" s="1008"/>
      <c r="AJ111" s="1009"/>
      <c r="AK111" s="1010" t="s">
        <v>439</v>
      </c>
      <c r="AL111" s="1008"/>
      <c r="AM111" s="1008"/>
      <c r="AN111" s="1008"/>
      <c r="AO111" s="1009"/>
      <c r="AP111" s="1011" t="s">
        <v>439</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242976</v>
      </c>
      <c r="BR111" s="899"/>
      <c r="BS111" s="899"/>
      <c r="BT111" s="899"/>
      <c r="BU111" s="899"/>
      <c r="BV111" s="899">
        <v>195948</v>
      </c>
      <c r="BW111" s="899"/>
      <c r="BX111" s="899"/>
      <c r="BY111" s="899"/>
      <c r="BZ111" s="899"/>
      <c r="CA111" s="899">
        <v>148150</v>
      </c>
      <c r="CB111" s="899"/>
      <c r="CC111" s="899"/>
      <c r="CD111" s="899"/>
      <c r="CE111" s="899"/>
      <c r="CF111" s="960">
        <v>0.4</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443</v>
      </c>
      <c r="DH111" s="899"/>
      <c r="DI111" s="899"/>
      <c r="DJ111" s="899"/>
      <c r="DK111" s="899"/>
      <c r="DL111" s="899" t="s">
        <v>439</v>
      </c>
      <c r="DM111" s="899"/>
      <c r="DN111" s="899"/>
      <c r="DO111" s="899"/>
      <c r="DP111" s="899"/>
      <c r="DQ111" s="899" t="s">
        <v>439</v>
      </c>
      <c r="DR111" s="899"/>
      <c r="DS111" s="899"/>
      <c r="DT111" s="899"/>
      <c r="DU111" s="899"/>
      <c r="DV111" s="876" t="s">
        <v>439</v>
      </c>
      <c r="DW111" s="876"/>
      <c r="DX111" s="876"/>
      <c r="DY111" s="876"/>
      <c r="DZ111" s="877"/>
    </row>
    <row r="112" spans="1:131" s="247" customFormat="1" ht="26.25" customHeight="1">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443</v>
      </c>
      <c r="AB112" s="862"/>
      <c r="AC112" s="862"/>
      <c r="AD112" s="862"/>
      <c r="AE112" s="863"/>
      <c r="AF112" s="864" t="s">
        <v>446</v>
      </c>
      <c r="AG112" s="862"/>
      <c r="AH112" s="862"/>
      <c r="AI112" s="862"/>
      <c r="AJ112" s="863"/>
      <c r="AK112" s="864" t="s">
        <v>443</v>
      </c>
      <c r="AL112" s="862"/>
      <c r="AM112" s="862"/>
      <c r="AN112" s="862"/>
      <c r="AO112" s="863"/>
      <c r="AP112" s="909" t="s">
        <v>128</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27960616</v>
      </c>
      <c r="BR112" s="899"/>
      <c r="BS112" s="899"/>
      <c r="BT112" s="899"/>
      <c r="BU112" s="899"/>
      <c r="BV112" s="899">
        <v>26646683</v>
      </c>
      <c r="BW112" s="899"/>
      <c r="BX112" s="899"/>
      <c r="BY112" s="899"/>
      <c r="BZ112" s="899"/>
      <c r="CA112" s="899">
        <v>26897930</v>
      </c>
      <c r="CB112" s="899"/>
      <c r="CC112" s="899"/>
      <c r="CD112" s="899"/>
      <c r="CE112" s="899"/>
      <c r="CF112" s="960">
        <v>75.3</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446</v>
      </c>
      <c r="DH112" s="899"/>
      <c r="DI112" s="899"/>
      <c r="DJ112" s="899"/>
      <c r="DK112" s="899"/>
      <c r="DL112" s="899" t="s">
        <v>128</v>
      </c>
      <c r="DM112" s="899"/>
      <c r="DN112" s="899"/>
      <c r="DO112" s="899"/>
      <c r="DP112" s="899"/>
      <c r="DQ112" s="899" t="s">
        <v>128</v>
      </c>
      <c r="DR112" s="899"/>
      <c r="DS112" s="899"/>
      <c r="DT112" s="899"/>
      <c r="DU112" s="899"/>
      <c r="DV112" s="876" t="s">
        <v>439</v>
      </c>
      <c r="DW112" s="876"/>
      <c r="DX112" s="876"/>
      <c r="DY112" s="876"/>
      <c r="DZ112" s="877"/>
    </row>
    <row r="113" spans="1:130" s="247" customFormat="1" ht="26.25" customHeight="1">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2710788</v>
      </c>
      <c r="AB113" s="1008"/>
      <c r="AC113" s="1008"/>
      <c r="AD113" s="1008"/>
      <c r="AE113" s="1009"/>
      <c r="AF113" s="1010">
        <v>2647192</v>
      </c>
      <c r="AG113" s="1008"/>
      <c r="AH113" s="1008"/>
      <c r="AI113" s="1008"/>
      <c r="AJ113" s="1009"/>
      <c r="AK113" s="1010">
        <v>2645875</v>
      </c>
      <c r="AL113" s="1008"/>
      <c r="AM113" s="1008"/>
      <c r="AN113" s="1008"/>
      <c r="AO113" s="1009"/>
      <c r="AP113" s="1011">
        <v>7.4</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3207076</v>
      </c>
      <c r="BR113" s="899"/>
      <c r="BS113" s="899"/>
      <c r="BT113" s="899"/>
      <c r="BU113" s="899"/>
      <c r="BV113" s="899">
        <v>2192578</v>
      </c>
      <c r="BW113" s="899"/>
      <c r="BX113" s="899"/>
      <c r="BY113" s="899"/>
      <c r="BZ113" s="899"/>
      <c r="CA113" s="899">
        <v>1757397</v>
      </c>
      <c r="CB113" s="899"/>
      <c r="CC113" s="899"/>
      <c r="CD113" s="899"/>
      <c r="CE113" s="899"/>
      <c r="CF113" s="960">
        <v>4.9000000000000004</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242976</v>
      </c>
      <c r="DH113" s="862"/>
      <c r="DI113" s="862"/>
      <c r="DJ113" s="862"/>
      <c r="DK113" s="863"/>
      <c r="DL113" s="864">
        <v>195948</v>
      </c>
      <c r="DM113" s="862"/>
      <c r="DN113" s="862"/>
      <c r="DO113" s="862"/>
      <c r="DP113" s="863"/>
      <c r="DQ113" s="864">
        <v>148150</v>
      </c>
      <c r="DR113" s="862"/>
      <c r="DS113" s="862"/>
      <c r="DT113" s="862"/>
      <c r="DU113" s="863"/>
      <c r="DV113" s="909">
        <v>0.4</v>
      </c>
      <c r="DW113" s="910"/>
      <c r="DX113" s="910"/>
      <c r="DY113" s="910"/>
      <c r="DZ113" s="911"/>
    </row>
    <row r="114" spans="1:130" s="247" customFormat="1" ht="26.25" customHeight="1">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1164661</v>
      </c>
      <c r="AB114" s="862"/>
      <c r="AC114" s="862"/>
      <c r="AD114" s="862"/>
      <c r="AE114" s="863"/>
      <c r="AF114" s="864">
        <v>965554</v>
      </c>
      <c r="AG114" s="862"/>
      <c r="AH114" s="862"/>
      <c r="AI114" s="862"/>
      <c r="AJ114" s="863"/>
      <c r="AK114" s="864">
        <v>727790</v>
      </c>
      <c r="AL114" s="862"/>
      <c r="AM114" s="862"/>
      <c r="AN114" s="862"/>
      <c r="AO114" s="863"/>
      <c r="AP114" s="909">
        <v>2</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9739327</v>
      </c>
      <c r="BR114" s="899"/>
      <c r="BS114" s="899"/>
      <c r="BT114" s="899"/>
      <c r="BU114" s="899"/>
      <c r="BV114" s="899">
        <v>9078857</v>
      </c>
      <c r="BW114" s="899"/>
      <c r="BX114" s="899"/>
      <c r="BY114" s="899"/>
      <c r="BZ114" s="899"/>
      <c r="CA114" s="899">
        <v>9277526</v>
      </c>
      <c r="CB114" s="899"/>
      <c r="CC114" s="899"/>
      <c r="CD114" s="899"/>
      <c r="CE114" s="899"/>
      <c r="CF114" s="960">
        <v>26</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443</v>
      </c>
      <c r="DM114" s="862"/>
      <c r="DN114" s="862"/>
      <c r="DO114" s="862"/>
      <c r="DP114" s="863"/>
      <c r="DQ114" s="864" t="s">
        <v>443</v>
      </c>
      <c r="DR114" s="862"/>
      <c r="DS114" s="862"/>
      <c r="DT114" s="862"/>
      <c r="DU114" s="863"/>
      <c r="DV114" s="909" t="s">
        <v>439</v>
      </c>
      <c r="DW114" s="910"/>
      <c r="DX114" s="910"/>
      <c r="DY114" s="910"/>
      <c r="DZ114" s="911"/>
    </row>
    <row r="115" spans="1:130" s="247" customFormat="1" ht="26.25" customHeight="1">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51012</v>
      </c>
      <c r="AB115" s="1008"/>
      <c r="AC115" s="1008"/>
      <c r="AD115" s="1008"/>
      <c r="AE115" s="1009"/>
      <c r="AF115" s="1010">
        <v>51012</v>
      </c>
      <c r="AG115" s="1008"/>
      <c r="AH115" s="1008"/>
      <c r="AI115" s="1008"/>
      <c r="AJ115" s="1009"/>
      <c r="AK115" s="1010">
        <v>51012</v>
      </c>
      <c r="AL115" s="1008"/>
      <c r="AM115" s="1008"/>
      <c r="AN115" s="1008"/>
      <c r="AO115" s="1009"/>
      <c r="AP115" s="1011">
        <v>0.1</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t="s">
        <v>443</v>
      </c>
      <c r="BR115" s="899"/>
      <c r="BS115" s="899"/>
      <c r="BT115" s="899"/>
      <c r="BU115" s="899"/>
      <c r="BV115" s="899" t="s">
        <v>439</v>
      </c>
      <c r="BW115" s="899"/>
      <c r="BX115" s="899"/>
      <c r="BY115" s="899"/>
      <c r="BZ115" s="899"/>
      <c r="CA115" s="899" t="s">
        <v>128</v>
      </c>
      <c r="CB115" s="899"/>
      <c r="CC115" s="899"/>
      <c r="CD115" s="899"/>
      <c r="CE115" s="899"/>
      <c r="CF115" s="960" t="s">
        <v>128</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443</v>
      </c>
      <c r="DH115" s="862"/>
      <c r="DI115" s="862"/>
      <c r="DJ115" s="862"/>
      <c r="DK115" s="863"/>
      <c r="DL115" s="864" t="s">
        <v>443</v>
      </c>
      <c r="DM115" s="862"/>
      <c r="DN115" s="862"/>
      <c r="DO115" s="862"/>
      <c r="DP115" s="863"/>
      <c r="DQ115" s="864" t="s">
        <v>439</v>
      </c>
      <c r="DR115" s="862"/>
      <c r="DS115" s="862"/>
      <c r="DT115" s="862"/>
      <c r="DU115" s="863"/>
      <c r="DV115" s="909" t="s">
        <v>439</v>
      </c>
      <c r="DW115" s="910"/>
      <c r="DX115" s="910"/>
      <c r="DY115" s="910"/>
      <c r="DZ115" s="911"/>
    </row>
    <row r="116" spans="1:130" s="247" customFormat="1" ht="26.25" customHeight="1">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691</v>
      </c>
      <c r="AB116" s="862"/>
      <c r="AC116" s="862"/>
      <c r="AD116" s="862"/>
      <c r="AE116" s="863"/>
      <c r="AF116" s="864" t="s">
        <v>439</v>
      </c>
      <c r="AG116" s="862"/>
      <c r="AH116" s="862"/>
      <c r="AI116" s="862"/>
      <c r="AJ116" s="863"/>
      <c r="AK116" s="864" t="s">
        <v>446</v>
      </c>
      <c r="AL116" s="862"/>
      <c r="AM116" s="862"/>
      <c r="AN116" s="862"/>
      <c r="AO116" s="863"/>
      <c r="AP116" s="909" t="s">
        <v>443</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439</v>
      </c>
      <c r="BR116" s="899"/>
      <c r="BS116" s="899"/>
      <c r="BT116" s="899"/>
      <c r="BU116" s="899"/>
      <c r="BV116" s="899" t="s">
        <v>443</v>
      </c>
      <c r="BW116" s="899"/>
      <c r="BX116" s="899"/>
      <c r="BY116" s="899"/>
      <c r="BZ116" s="899"/>
      <c r="CA116" s="899" t="s">
        <v>443</v>
      </c>
      <c r="CB116" s="899"/>
      <c r="CC116" s="899"/>
      <c r="CD116" s="899"/>
      <c r="CE116" s="899"/>
      <c r="CF116" s="960" t="s">
        <v>443</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128</v>
      </c>
      <c r="DH116" s="862"/>
      <c r="DI116" s="862"/>
      <c r="DJ116" s="862"/>
      <c r="DK116" s="863"/>
      <c r="DL116" s="864" t="s">
        <v>128</v>
      </c>
      <c r="DM116" s="862"/>
      <c r="DN116" s="862"/>
      <c r="DO116" s="862"/>
      <c r="DP116" s="863"/>
      <c r="DQ116" s="864" t="s">
        <v>439</v>
      </c>
      <c r="DR116" s="862"/>
      <c r="DS116" s="862"/>
      <c r="DT116" s="862"/>
      <c r="DU116" s="863"/>
      <c r="DV116" s="909" t="s">
        <v>439</v>
      </c>
      <c r="DW116" s="910"/>
      <c r="DX116" s="910"/>
      <c r="DY116" s="910"/>
      <c r="DZ116" s="911"/>
    </row>
    <row r="117" spans="1:130" s="247" customFormat="1" ht="26.25" customHeight="1">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12414118</v>
      </c>
      <c r="AB117" s="994"/>
      <c r="AC117" s="994"/>
      <c r="AD117" s="994"/>
      <c r="AE117" s="995"/>
      <c r="AF117" s="996">
        <v>11546618</v>
      </c>
      <c r="AG117" s="994"/>
      <c r="AH117" s="994"/>
      <c r="AI117" s="994"/>
      <c r="AJ117" s="995"/>
      <c r="AK117" s="996">
        <v>10850475</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128</v>
      </c>
      <c r="BW117" s="899"/>
      <c r="BX117" s="899"/>
      <c r="BY117" s="899"/>
      <c r="BZ117" s="899"/>
      <c r="CA117" s="899" t="s">
        <v>128</v>
      </c>
      <c r="CB117" s="899"/>
      <c r="CC117" s="899"/>
      <c r="CD117" s="899"/>
      <c r="CE117" s="899"/>
      <c r="CF117" s="960" t="s">
        <v>128</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414</v>
      </c>
      <c r="DH117" s="862"/>
      <c r="DI117" s="862"/>
      <c r="DJ117" s="862"/>
      <c r="DK117" s="863"/>
      <c r="DL117" s="864" t="s">
        <v>414</v>
      </c>
      <c r="DM117" s="862"/>
      <c r="DN117" s="862"/>
      <c r="DO117" s="862"/>
      <c r="DP117" s="863"/>
      <c r="DQ117" s="864" t="s">
        <v>464</v>
      </c>
      <c r="DR117" s="862"/>
      <c r="DS117" s="862"/>
      <c r="DT117" s="862"/>
      <c r="DU117" s="863"/>
      <c r="DV117" s="909" t="s">
        <v>128</v>
      </c>
      <c r="DW117" s="910"/>
      <c r="DX117" s="910"/>
      <c r="DY117" s="910"/>
      <c r="DZ117" s="911"/>
    </row>
    <row r="118" spans="1:130" s="247" customFormat="1" ht="26.25" customHeight="1">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306</v>
      </c>
      <c r="AG118" s="987"/>
      <c r="AH118" s="987"/>
      <c r="AI118" s="987"/>
      <c r="AJ118" s="988"/>
      <c r="AK118" s="989" t="s">
        <v>305</v>
      </c>
      <c r="AL118" s="987"/>
      <c r="AM118" s="987"/>
      <c r="AN118" s="987"/>
      <c r="AO118" s="988"/>
      <c r="AP118" s="990" t="s">
        <v>433</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464</v>
      </c>
      <c r="BW118" s="930"/>
      <c r="BX118" s="930"/>
      <c r="BY118" s="930"/>
      <c r="BZ118" s="930"/>
      <c r="CA118" s="930" t="s">
        <v>128</v>
      </c>
      <c r="CB118" s="930"/>
      <c r="CC118" s="930"/>
      <c r="CD118" s="930"/>
      <c r="CE118" s="930"/>
      <c r="CF118" s="960" t="s">
        <v>414</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467</v>
      </c>
      <c r="DH118" s="862"/>
      <c r="DI118" s="862"/>
      <c r="DJ118" s="862"/>
      <c r="DK118" s="863"/>
      <c r="DL118" s="864" t="s">
        <v>128</v>
      </c>
      <c r="DM118" s="862"/>
      <c r="DN118" s="862"/>
      <c r="DO118" s="862"/>
      <c r="DP118" s="863"/>
      <c r="DQ118" s="864" t="s">
        <v>128</v>
      </c>
      <c r="DR118" s="862"/>
      <c r="DS118" s="862"/>
      <c r="DT118" s="862"/>
      <c r="DU118" s="863"/>
      <c r="DV118" s="909" t="s">
        <v>414</v>
      </c>
      <c r="DW118" s="910"/>
      <c r="DX118" s="910"/>
      <c r="DY118" s="910"/>
      <c r="DZ118" s="911"/>
    </row>
    <row r="119" spans="1:130" s="247" customFormat="1" ht="26.25" customHeight="1">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414</v>
      </c>
      <c r="AB119" s="980"/>
      <c r="AC119" s="980"/>
      <c r="AD119" s="980"/>
      <c r="AE119" s="981"/>
      <c r="AF119" s="982" t="s">
        <v>128</v>
      </c>
      <c r="AG119" s="980"/>
      <c r="AH119" s="980"/>
      <c r="AI119" s="980"/>
      <c r="AJ119" s="981"/>
      <c r="AK119" s="982" t="s">
        <v>128</v>
      </c>
      <c r="AL119" s="980"/>
      <c r="AM119" s="980"/>
      <c r="AN119" s="980"/>
      <c r="AO119" s="981"/>
      <c r="AP119" s="983" t="s">
        <v>414</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468</v>
      </c>
      <c r="BP119" s="963"/>
      <c r="BQ119" s="967">
        <v>111473807</v>
      </c>
      <c r="BR119" s="930"/>
      <c r="BS119" s="930"/>
      <c r="BT119" s="930"/>
      <c r="BU119" s="930"/>
      <c r="BV119" s="930">
        <v>107856289</v>
      </c>
      <c r="BW119" s="930"/>
      <c r="BX119" s="930"/>
      <c r="BY119" s="930"/>
      <c r="BZ119" s="930"/>
      <c r="CA119" s="930">
        <v>103752682</v>
      </c>
      <c r="CB119" s="930"/>
      <c r="CC119" s="930"/>
      <c r="CD119" s="930"/>
      <c r="CE119" s="930"/>
      <c r="CF119" s="828"/>
      <c r="CG119" s="829"/>
      <c r="CH119" s="829"/>
      <c r="CI119" s="829"/>
      <c r="CJ119" s="919"/>
      <c r="CK119" s="1017"/>
      <c r="CL119" s="905"/>
      <c r="CM119" s="923" t="s">
        <v>469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128</v>
      </c>
      <c r="DM119" s="845"/>
      <c r="DN119" s="845"/>
      <c r="DO119" s="845"/>
      <c r="DP119" s="846"/>
      <c r="DQ119" s="847" t="s">
        <v>128</v>
      </c>
      <c r="DR119" s="845"/>
      <c r="DS119" s="845"/>
      <c r="DT119" s="845"/>
      <c r="DU119" s="846"/>
      <c r="DV119" s="933" t="s">
        <v>128</v>
      </c>
      <c r="DW119" s="934"/>
      <c r="DX119" s="934"/>
      <c r="DY119" s="934"/>
      <c r="DZ119" s="935"/>
    </row>
    <row r="120" spans="1:130" s="247" customFormat="1" ht="26.25" customHeight="1">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414</v>
      </c>
      <c r="AB120" s="862"/>
      <c r="AC120" s="862"/>
      <c r="AD120" s="862"/>
      <c r="AE120" s="863"/>
      <c r="AF120" s="864" t="s">
        <v>128</v>
      </c>
      <c r="AG120" s="862"/>
      <c r="AH120" s="862"/>
      <c r="AI120" s="862"/>
      <c r="AJ120" s="863"/>
      <c r="AK120" s="864" t="s">
        <v>128</v>
      </c>
      <c r="AL120" s="862"/>
      <c r="AM120" s="862"/>
      <c r="AN120" s="862"/>
      <c r="AO120" s="863"/>
      <c r="AP120" s="909" t="s">
        <v>414</v>
      </c>
      <c r="AQ120" s="910"/>
      <c r="AR120" s="910"/>
      <c r="AS120" s="910"/>
      <c r="AT120" s="911"/>
      <c r="AU120" s="968" t="s">
        <v>470</v>
      </c>
      <c r="AV120" s="969"/>
      <c r="AW120" s="969"/>
      <c r="AX120" s="969"/>
      <c r="AY120" s="970"/>
      <c r="AZ120" s="945" t="s">
        <v>471</v>
      </c>
      <c r="BA120" s="890"/>
      <c r="BB120" s="890"/>
      <c r="BC120" s="890"/>
      <c r="BD120" s="890"/>
      <c r="BE120" s="890"/>
      <c r="BF120" s="890"/>
      <c r="BG120" s="890"/>
      <c r="BH120" s="890"/>
      <c r="BI120" s="890"/>
      <c r="BJ120" s="890"/>
      <c r="BK120" s="890"/>
      <c r="BL120" s="890"/>
      <c r="BM120" s="890"/>
      <c r="BN120" s="890"/>
      <c r="BO120" s="890"/>
      <c r="BP120" s="891"/>
      <c r="BQ120" s="946">
        <v>7749119</v>
      </c>
      <c r="BR120" s="927"/>
      <c r="BS120" s="927"/>
      <c r="BT120" s="927"/>
      <c r="BU120" s="927"/>
      <c r="BV120" s="927">
        <v>7977770</v>
      </c>
      <c r="BW120" s="927"/>
      <c r="BX120" s="927"/>
      <c r="BY120" s="927"/>
      <c r="BZ120" s="927"/>
      <c r="CA120" s="927">
        <v>9513228</v>
      </c>
      <c r="CB120" s="927"/>
      <c r="CC120" s="927"/>
      <c r="CD120" s="927"/>
      <c r="CE120" s="927"/>
      <c r="CF120" s="951">
        <v>26.6</v>
      </c>
      <c r="CG120" s="952"/>
      <c r="CH120" s="952"/>
      <c r="CI120" s="952"/>
      <c r="CJ120" s="952"/>
      <c r="CK120" s="953" t="s">
        <v>472</v>
      </c>
      <c r="CL120" s="937"/>
      <c r="CM120" s="937"/>
      <c r="CN120" s="937"/>
      <c r="CO120" s="938"/>
      <c r="CP120" s="957" t="s">
        <v>473</v>
      </c>
      <c r="CQ120" s="958"/>
      <c r="CR120" s="958"/>
      <c r="CS120" s="958"/>
      <c r="CT120" s="958"/>
      <c r="CU120" s="958"/>
      <c r="CV120" s="958"/>
      <c r="CW120" s="958"/>
      <c r="CX120" s="958"/>
      <c r="CY120" s="958"/>
      <c r="CZ120" s="958"/>
      <c r="DA120" s="958"/>
      <c r="DB120" s="958"/>
      <c r="DC120" s="958"/>
      <c r="DD120" s="958"/>
      <c r="DE120" s="958"/>
      <c r="DF120" s="959"/>
      <c r="DG120" s="946">
        <v>24389704</v>
      </c>
      <c r="DH120" s="927"/>
      <c r="DI120" s="927"/>
      <c r="DJ120" s="927"/>
      <c r="DK120" s="927"/>
      <c r="DL120" s="927">
        <v>22906858</v>
      </c>
      <c r="DM120" s="927"/>
      <c r="DN120" s="927"/>
      <c r="DO120" s="927"/>
      <c r="DP120" s="927"/>
      <c r="DQ120" s="927">
        <v>21443352</v>
      </c>
      <c r="DR120" s="927"/>
      <c r="DS120" s="927"/>
      <c r="DT120" s="927"/>
      <c r="DU120" s="927"/>
      <c r="DV120" s="928">
        <v>60</v>
      </c>
      <c r="DW120" s="928"/>
      <c r="DX120" s="928"/>
      <c r="DY120" s="928"/>
      <c r="DZ120" s="929"/>
    </row>
    <row r="121" spans="1:130" s="247" customFormat="1" ht="26.25" customHeight="1">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51012</v>
      </c>
      <c r="AB121" s="862"/>
      <c r="AC121" s="862"/>
      <c r="AD121" s="862"/>
      <c r="AE121" s="863"/>
      <c r="AF121" s="864">
        <v>51012</v>
      </c>
      <c r="AG121" s="862"/>
      <c r="AH121" s="862"/>
      <c r="AI121" s="862"/>
      <c r="AJ121" s="863"/>
      <c r="AK121" s="864">
        <v>51012</v>
      </c>
      <c r="AL121" s="862"/>
      <c r="AM121" s="862"/>
      <c r="AN121" s="862"/>
      <c r="AO121" s="863"/>
      <c r="AP121" s="909">
        <v>0.1</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11254111</v>
      </c>
      <c r="BR121" s="899"/>
      <c r="BS121" s="899"/>
      <c r="BT121" s="899"/>
      <c r="BU121" s="899"/>
      <c r="BV121" s="899">
        <v>11247586</v>
      </c>
      <c r="BW121" s="899"/>
      <c r="BX121" s="899"/>
      <c r="BY121" s="899"/>
      <c r="BZ121" s="899"/>
      <c r="CA121" s="899">
        <v>10893958</v>
      </c>
      <c r="CB121" s="899"/>
      <c r="CC121" s="899"/>
      <c r="CD121" s="899"/>
      <c r="CE121" s="899"/>
      <c r="CF121" s="960">
        <v>30.5</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v>3426741</v>
      </c>
      <c r="DH121" s="899"/>
      <c r="DI121" s="899"/>
      <c r="DJ121" s="899"/>
      <c r="DK121" s="899"/>
      <c r="DL121" s="899">
        <v>3528499</v>
      </c>
      <c r="DM121" s="899"/>
      <c r="DN121" s="899"/>
      <c r="DO121" s="899"/>
      <c r="DP121" s="899"/>
      <c r="DQ121" s="899">
        <v>5216266</v>
      </c>
      <c r="DR121" s="899"/>
      <c r="DS121" s="899"/>
      <c r="DT121" s="899"/>
      <c r="DU121" s="899"/>
      <c r="DV121" s="876">
        <v>14.6</v>
      </c>
      <c r="DW121" s="876"/>
      <c r="DX121" s="876"/>
      <c r="DY121" s="876"/>
      <c r="DZ121" s="877"/>
    </row>
    <row r="122" spans="1:130" s="247" customFormat="1" ht="26.25" customHeight="1">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414</v>
      </c>
      <c r="AB122" s="862"/>
      <c r="AC122" s="862"/>
      <c r="AD122" s="862"/>
      <c r="AE122" s="863"/>
      <c r="AF122" s="864" t="s">
        <v>128</v>
      </c>
      <c r="AG122" s="862"/>
      <c r="AH122" s="862"/>
      <c r="AI122" s="862"/>
      <c r="AJ122" s="863"/>
      <c r="AK122" s="864" t="s">
        <v>128</v>
      </c>
      <c r="AL122" s="862"/>
      <c r="AM122" s="862"/>
      <c r="AN122" s="862"/>
      <c r="AO122" s="863"/>
      <c r="AP122" s="909" t="s">
        <v>467</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77177482</v>
      </c>
      <c r="BR122" s="930"/>
      <c r="BS122" s="930"/>
      <c r="BT122" s="930"/>
      <c r="BU122" s="930"/>
      <c r="BV122" s="930">
        <v>75307809</v>
      </c>
      <c r="BW122" s="930"/>
      <c r="BX122" s="930"/>
      <c r="BY122" s="930"/>
      <c r="BZ122" s="930"/>
      <c r="CA122" s="930">
        <v>73280166</v>
      </c>
      <c r="CB122" s="930"/>
      <c r="CC122" s="930"/>
      <c r="CD122" s="930"/>
      <c r="CE122" s="930"/>
      <c r="CF122" s="931">
        <v>205.2</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v>144171</v>
      </c>
      <c r="DH122" s="899"/>
      <c r="DI122" s="899"/>
      <c r="DJ122" s="899"/>
      <c r="DK122" s="899"/>
      <c r="DL122" s="899">
        <v>211326</v>
      </c>
      <c r="DM122" s="899"/>
      <c r="DN122" s="899"/>
      <c r="DO122" s="899"/>
      <c r="DP122" s="899"/>
      <c r="DQ122" s="899">
        <v>238312</v>
      </c>
      <c r="DR122" s="899"/>
      <c r="DS122" s="899"/>
      <c r="DT122" s="899"/>
      <c r="DU122" s="899"/>
      <c r="DV122" s="876">
        <v>0.7</v>
      </c>
      <c r="DW122" s="876"/>
      <c r="DX122" s="876"/>
      <c r="DY122" s="876"/>
      <c r="DZ122" s="877"/>
    </row>
    <row r="123" spans="1:130" s="247" customFormat="1" ht="26.25" customHeight="1">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479</v>
      </c>
      <c r="BP123" s="963"/>
      <c r="BQ123" s="917">
        <v>96180712</v>
      </c>
      <c r="BR123" s="918"/>
      <c r="BS123" s="918"/>
      <c r="BT123" s="918"/>
      <c r="BU123" s="918"/>
      <c r="BV123" s="918">
        <v>94533165</v>
      </c>
      <c r="BW123" s="918"/>
      <c r="BX123" s="918"/>
      <c r="BY123" s="918"/>
      <c r="BZ123" s="918"/>
      <c r="CA123" s="918">
        <v>93687352</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414</v>
      </c>
      <c r="DH123" s="862"/>
      <c r="DI123" s="862"/>
      <c r="DJ123" s="862"/>
      <c r="DK123" s="863"/>
      <c r="DL123" s="864" t="s">
        <v>128</v>
      </c>
      <c r="DM123" s="862"/>
      <c r="DN123" s="862"/>
      <c r="DO123" s="862"/>
      <c r="DP123" s="863"/>
      <c r="DQ123" s="864" t="s">
        <v>414</v>
      </c>
      <c r="DR123" s="862"/>
      <c r="DS123" s="862"/>
      <c r="DT123" s="862"/>
      <c r="DU123" s="863"/>
      <c r="DV123" s="909" t="s">
        <v>128</v>
      </c>
      <c r="DW123" s="910"/>
      <c r="DX123" s="910"/>
      <c r="DY123" s="910"/>
      <c r="DZ123" s="911"/>
    </row>
    <row r="124" spans="1:130" s="247" customFormat="1" ht="26.25" customHeight="1" thickBot="1">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467</v>
      </c>
      <c r="AB124" s="862"/>
      <c r="AC124" s="862"/>
      <c r="AD124" s="862"/>
      <c r="AE124" s="863"/>
      <c r="AF124" s="864" t="s">
        <v>128</v>
      </c>
      <c r="AG124" s="862"/>
      <c r="AH124" s="862"/>
      <c r="AI124" s="862"/>
      <c r="AJ124" s="863"/>
      <c r="AK124" s="864" t="s">
        <v>414</v>
      </c>
      <c r="AL124" s="862"/>
      <c r="AM124" s="862"/>
      <c r="AN124" s="862"/>
      <c r="AO124" s="863"/>
      <c r="AP124" s="909" t="s">
        <v>414</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43.9</v>
      </c>
      <c r="BR124" s="916"/>
      <c r="BS124" s="916"/>
      <c r="BT124" s="916"/>
      <c r="BU124" s="916"/>
      <c r="BV124" s="916">
        <v>38.200000000000003</v>
      </c>
      <c r="BW124" s="916"/>
      <c r="BX124" s="916"/>
      <c r="BY124" s="916"/>
      <c r="BZ124" s="916"/>
      <c r="CA124" s="916">
        <v>28.1</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t="s">
        <v>128</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467</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c r="A126" s="902"/>
      <c r="B126" s="903"/>
      <c r="C126" s="906" t="s">
        <v>469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467</v>
      </c>
      <c r="DR126" s="899"/>
      <c r="DS126" s="899"/>
      <c r="DT126" s="899"/>
      <c r="DU126" s="899"/>
      <c r="DV126" s="876" t="s">
        <v>128</v>
      </c>
      <c r="DW126" s="876"/>
      <c r="DX126" s="876"/>
      <c r="DY126" s="876"/>
      <c r="DZ126" s="877"/>
    </row>
    <row r="127" spans="1:130" s="247" customFormat="1" ht="26.25" customHeight="1">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128</v>
      </c>
      <c r="AG127" s="862"/>
      <c r="AH127" s="862"/>
      <c r="AI127" s="862"/>
      <c r="AJ127" s="863"/>
      <c r="AK127" s="864" t="s">
        <v>128</v>
      </c>
      <c r="AL127" s="862"/>
      <c r="AM127" s="862"/>
      <c r="AN127" s="862"/>
      <c r="AO127" s="863"/>
      <c r="AP127" s="909" t="s">
        <v>128</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1775697</v>
      </c>
      <c r="AB128" s="883"/>
      <c r="AC128" s="883"/>
      <c r="AD128" s="883"/>
      <c r="AE128" s="884"/>
      <c r="AF128" s="885">
        <v>1815180</v>
      </c>
      <c r="AG128" s="883"/>
      <c r="AH128" s="883"/>
      <c r="AI128" s="883"/>
      <c r="AJ128" s="884"/>
      <c r="AK128" s="885">
        <v>1658489</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467</v>
      </c>
      <c r="BG128" s="869"/>
      <c r="BH128" s="869"/>
      <c r="BI128" s="869"/>
      <c r="BJ128" s="869"/>
      <c r="BK128" s="869"/>
      <c r="BL128" s="892"/>
      <c r="BM128" s="868">
        <v>11.4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496</v>
      </c>
      <c r="DR128" s="873"/>
      <c r="DS128" s="873"/>
      <c r="DT128" s="873"/>
      <c r="DU128" s="873"/>
      <c r="DV128" s="874" t="s">
        <v>497</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41591278</v>
      </c>
      <c r="AB129" s="862"/>
      <c r="AC129" s="862"/>
      <c r="AD129" s="862"/>
      <c r="AE129" s="863"/>
      <c r="AF129" s="864">
        <v>41642634</v>
      </c>
      <c r="AG129" s="862"/>
      <c r="AH129" s="862"/>
      <c r="AI129" s="862"/>
      <c r="AJ129" s="863"/>
      <c r="AK129" s="864">
        <v>42317854</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497</v>
      </c>
      <c r="BG129" s="852"/>
      <c r="BH129" s="852"/>
      <c r="BI129" s="852"/>
      <c r="BJ129" s="852"/>
      <c r="BK129" s="852"/>
      <c r="BL129" s="853"/>
      <c r="BM129" s="851">
        <v>16.399999999999999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6780901</v>
      </c>
      <c r="AB130" s="862"/>
      <c r="AC130" s="862"/>
      <c r="AD130" s="862"/>
      <c r="AE130" s="863"/>
      <c r="AF130" s="864">
        <v>6825513</v>
      </c>
      <c r="AG130" s="862"/>
      <c r="AH130" s="862"/>
      <c r="AI130" s="862"/>
      <c r="AJ130" s="863"/>
      <c r="AK130" s="864">
        <v>6606197</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8.8000000000000007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34810377</v>
      </c>
      <c r="AB131" s="845"/>
      <c r="AC131" s="845"/>
      <c r="AD131" s="845"/>
      <c r="AE131" s="846"/>
      <c r="AF131" s="847">
        <v>34817121</v>
      </c>
      <c r="AG131" s="845"/>
      <c r="AH131" s="845"/>
      <c r="AI131" s="845"/>
      <c r="AJ131" s="846"/>
      <c r="AK131" s="847">
        <v>35711657</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v>28.1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11.08152319</v>
      </c>
      <c r="AB132" s="825"/>
      <c r="AC132" s="825"/>
      <c r="AD132" s="825"/>
      <c r="AE132" s="826"/>
      <c r="AF132" s="827">
        <v>8.3462529829999994</v>
      </c>
      <c r="AG132" s="825"/>
      <c r="AH132" s="825"/>
      <c r="AI132" s="825"/>
      <c r="AJ132" s="826"/>
      <c r="AK132" s="827">
        <v>7.2407421479999998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10.5</v>
      </c>
      <c r="AB133" s="804"/>
      <c r="AC133" s="804"/>
      <c r="AD133" s="804"/>
      <c r="AE133" s="805"/>
      <c r="AF133" s="803">
        <v>9.9</v>
      </c>
      <c r="AG133" s="804"/>
      <c r="AH133" s="804"/>
      <c r="AI133" s="804"/>
      <c r="AJ133" s="805"/>
      <c r="AK133" s="803">
        <v>8.8000000000000007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7o/60LAwGc2DDvxY33PfErZOWygKR9Poily1NGJpe1jsGm/sqrRrLojnWOPZ6Wv3VnIeknCybUbSsLYv1ArqoA==" saltValue="0dvj8SctmHW3k2SxtRWX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DC74" sqref="DC74"/>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KQUVWG3PNwSC3dyWoi92OejjGs5zlzACjlI4tYVwdFR2r5CjbMUe+YBXY95kaZjsRvOxg2EjVbhOxIOo9QZIqA==" saltValue="ZhQ1WqltVYbB62jO7gqU1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cjxlCNYMFlPo+MozYDvOMnydMhBir+xJ5k+b3wGLJ4nebB1GIWOPaAmWsHikRUxEQPlwmLCERtj0/lvT0jDRQ==" saltValue="7zjKXxruuskF0/1gAbIt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election activeCell="AK26" sqref="AK26"/>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11640090</v>
      </c>
      <c r="AP9" s="313">
        <v>59950</v>
      </c>
      <c r="AQ9" s="314">
        <v>56972</v>
      </c>
      <c r="AR9" s="315">
        <v>5.2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595421</v>
      </c>
      <c r="AP10" s="316">
        <v>3067</v>
      </c>
      <c r="AQ10" s="317">
        <v>4161</v>
      </c>
      <c r="AR10" s="318">
        <v>-26.3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96203</v>
      </c>
      <c r="AP11" s="316">
        <v>495</v>
      </c>
      <c r="AQ11" s="317">
        <v>2113</v>
      </c>
      <c r="AR11" s="318">
        <v>-76.599999999999994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v>445061</v>
      </c>
      <c r="AP12" s="316">
        <v>2292</v>
      </c>
      <c r="AQ12" s="317">
        <v>1531</v>
      </c>
      <c r="AR12" s="318">
        <v>49.7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520</v>
      </c>
      <c r="AL13" s="1231"/>
      <c r="AM13" s="1231"/>
      <c r="AN13" s="1232"/>
      <c r="AO13" s="316" t="s">
        <v>521</v>
      </c>
      <c r="AP13" s="316" t="s">
        <v>521</v>
      </c>
      <c r="AQ13" s="317">
        <v>63</v>
      </c>
      <c r="AR13" s="318" t="s">
        <v>521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v>480436</v>
      </c>
      <c r="AP14" s="316">
        <v>2474</v>
      </c>
      <c r="AQ14" s="317">
        <v>1595</v>
      </c>
      <c r="AR14" s="318">
        <v>55.1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v>65896</v>
      </c>
      <c r="AP15" s="316">
        <v>339</v>
      </c>
      <c r="AQ15" s="317">
        <v>1299</v>
      </c>
      <c r="AR15" s="318">
        <v>-73.900000000000006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-745700</v>
      </c>
      <c r="AP16" s="316">
        <v>-3841</v>
      </c>
      <c r="AQ16" s="317">
        <v>-3680</v>
      </c>
      <c r="AR16" s="318">
        <v>4.4000000000000004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12577407</v>
      </c>
      <c r="AP17" s="316">
        <v>64778</v>
      </c>
      <c r="AQ17" s="317">
        <v>64053</v>
      </c>
      <c r="AR17" s="318">
        <v>1.1000000000000001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6.77</v>
      </c>
      <c r="AP21" s="329">
        <v>6.41</v>
      </c>
      <c r="AQ21" s="330">
        <v>0.36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97.4</v>
      </c>
      <c r="AP22" s="334">
        <v>99.9</v>
      </c>
      <c r="AQ22" s="335">
        <v>-2.5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7425798</v>
      </c>
      <c r="AP32" s="343">
        <v>38245</v>
      </c>
      <c r="AQ32" s="344">
        <v>28685</v>
      </c>
      <c r="AR32" s="345">
        <v>33.299999999999997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521</v>
      </c>
      <c r="AP33" s="343" t="s">
        <v>521</v>
      </c>
      <c r="AQ33" s="344">
        <v>2</v>
      </c>
      <c r="AR33" s="345" t="s">
        <v>521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521</v>
      </c>
      <c r="AP34" s="343" t="s">
        <v>521</v>
      </c>
      <c r="AQ34" s="344">
        <v>37</v>
      </c>
      <c r="AR34" s="345" t="s">
        <v>521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2645875</v>
      </c>
      <c r="AP35" s="343">
        <v>13627</v>
      </c>
      <c r="AQ35" s="344">
        <v>9040</v>
      </c>
      <c r="AR35" s="345">
        <v>50.7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v>727790</v>
      </c>
      <c r="AP36" s="343">
        <v>3748</v>
      </c>
      <c r="AQ36" s="344">
        <v>445</v>
      </c>
      <c r="AR36" s="345">
        <v>742.2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v>51012</v>
      </c>
      <c r="AP37" s="343">
        <v>263</v>
      </c>
      <c r="AQ37" s="344">
        <v>676</v>
      </c>
      <c r="AR37" s="345">
        <v>-61.1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t="s">
        <v>521</v>
      </c>
      <c r="AP38" s="346" t="s">
        <v>521</v>
      </c>
      <c r="AQ38" s="347">
        <v>0</v>
      </c>
      <c r="AR38" s="335" t="s">
        <v>521</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v>-1658489</v>
      </c>
      <c r="AP39" s="343">
        <v>-8542</v>
      </c>
      <c r="AQ39" s="344">
        <v>-7187</v>
      </c>
      <c r="AR39" s="345">
        <v>18.899999999999999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-6606197</v>
      </c>
      <c r="AP40" s="343">
        <v>-34024</v>
      </c>
      <c r="AQ40" s="344">
        <v>-25299</v>
      </c>
      <c r="AR40" s="345">
        <v>34.5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2585789</v>
      </c>
      <c r="AP41" s="343">
        <v>13318</v>
      </c>
      <c r="AQ41" s="344">
        <v>6399</v>
      </c>
      <c r="AR41" s="345">
        <v>108.1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5468755</v>
      </c>
      <c r="AN51" s="365">
        <v>27452</v>
      </c>
      <c r="AO51" s="366">
        <v>42.9</v>
      </c>
      <c r="AP51" s="367">
        <v>43554</v>
      </c>
      <c r="AQ51" s="368">
        <v>4</v>
      </c>
      <c r="AR51" s="369">
        <v>38.9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2057440</v>
      </c>
      <c r="AN52" s="373">
        <v>10328</v>
      </c>
      <c r="AO52" s="374">
        <v>21.3</v>
      </c>
      <c r="AP52" s="375">
        <v>24811</v>
      </c>
      <c r="AQ52" s="376">
        <v>4.5999999999999996</v>
      </c>
      <c r="AR52" s="377">
        <v>16.7</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3457923</v>
      </c>
      <c r="AN53" s="365">
        <v>17463</v>
      </c>
      <c r="AO53" s="366">
        <v>-36.4</v>
      </c>
      <c r="AP53" s="367">
        <v>42581</v>
      </c>
      <c r="AQ53" s="368">
        <v>-2.2000000000000002</v>
      </c>
      <c r="AR53" s="369">
        <v>-34.200000000000003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1715924</v>
      </c>
      <c r="AN54" s="373">
        <v>8666</v>
      </c>
      <c r="AO54" s="374">
        <v>-16.100000000000001</v>
      </c>
      <c r="AP54" s="375">
        <v>24354</v>
      </c>
      <c r="AQ54" s="376">
        <v>-1.8</v>
      </c>
      <c r="AR54" s="377">
        <v>-14.3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5108918</v>
      </c>
      <c r="AN55" s="365">
        <v>25951</v>
      </c>
      <c r="AO55" s="366">
        <v>48.6</v>
      </c>
      <c r="AP55" s="367">
        <v>45426</v>
      </c>
      <c r="AQ55" s="368">
        <v>6.7</v>
      </c>
      <c r="AR55" s="369">
        <v>41.9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1636630</v>
      </c>
      <c r="AN56" s="373">
        <v>8313</v>
      </c>
      <c r="AO56" s="374">
        <v>-4.0999999999999996</v>
      </c>
      <c r="AP56" s="375">
        <v>24508</v>
      </c>
      <c r="AQ56" s="376">
        <v>0.6</v>
      </c>
      <c r="AR56" s="377">
        <v>-4.7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5431055</v>
      </c>
      <c r="AN57" s="365">
        <v>27802</v>
      </c>
      <c r="AO57" s="366">
        <v>7.1</v>
      </c>
      <c r="AP57" s="367">
        <v>45022</v>
      </c>
      <c r="AQ57" s="368">
        <v>-0.9</v>
      </c>
      <c r="AR57" s="369">
        <v>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1391282</v>
      </c>
      <c r="AN58" s="373">
        <v>7122</v>
      </c>
      <c r="AO58" s="374">
        <v>-14.3</v>
      </c>
      <c r="AP58" s="375">
        <v>25247</v>
      </c>
      <c r="AQ58" s="376">
        <v>3</v>
      </c>
      <c r="AR58" s="377">
        <v>-17.3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2232310</v>
      </c>
      <c r="AN59" s="365">
        <v>11497</v>
      </c>
      <c r="AO59" s="366">
        <v>-58.6</v>
      </c>
      <c r="AP59" s="367">
        <v>46035</v>
      </c>
      <c r="AQ59" s="368">
        <v>2.2999999999999998</v>
      </c>
      <c r="AR59" s="369">
        <v>-60.9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882249</v>
      </c>
      <c r="AN60" s="373">
        <v>4544</v>
      </c>
      <c r="AO60" s="374">
        <v>-36.200000000000003</v>
      </c>
      <c r="AP60" s="375">
        <v>25158</v>
      </c>
      <c r="AQ60" s="376">
        <v>-0.4</v>
      </c>
      <c r="AR60" s="377">
        <v>-35.799999999999997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4339792</v>
      </c>
      <c r="AN61" s="380">
        <v>22033</v>
      </c>
      <c r="AO61" s="381">
        <v>0.7</v>
      </c>
      <c r="AP61" s="382">
        <v>44524</v>
      </c>
      <c r="AQ61" s="383">
        <v>2</v>
      </c>
      <c r="AR61" s="369">
        <v>-1.3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1536705</v>
      </c>
      <c r="AN62" s="373">
        <v>7795</v>
      </c>
      <c r="AO62" s="374">
        <v>-9.9</v>
      </c>
      <c r="AP62" s="375">
        <v>24816</v>
      </c>
      <c r="AQ62" s="376">
        <v>1.2</v>
      </c>
      <c r="AR62" s="377">
        <v>-11.1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ClhRCokyBU9kjPnBHkrcr/KlkzYPd4QFkTn6CSNWGcfmNzMhbzT6rkQrcFhZwKd4ahVSSJES/KnN69EbDxq7Bw==" saltValue="x2ojyBZy2bLmJy0+6a8D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E101" sqref="AE101:AF102"/>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560</v>
      </c>
    </row>
    <row r="120" spans="125:125" ht="13.5" hidden="1" customHeight="1"/>
    <row r="121" spans="125:125" ht="13.5" hidden="1" customHeight="1">
      <c r="DU121" s="291"/>
    </row>
  </sheetData>
  <sheetProtection algorithmName="SHA-512" hashValue="ymyOC28kcP2OSN4BnFDXf90NLJuyYVNoLQ+aCGL9vol2AcDrvGBR6IBNzj53WY7TEs4h08D6S2MoAsXEi9zgkg==" saltValue="PrrqD9FRi4gLRE+NQTvU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D1" zoomScaleNormal="100" zoomScaleSheetLayoutView="55" workbookViewId="0">
      <selection activeCell="BL82" sqref="BL82"/>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561</v>
      </c>
    </row>
  </sheetData>
  <sheetProtection algorithmName="SHA-512" hashValue="91Y+l/bQmQVoSjq6boM6Rjk0OnwC22lUGiKj6pO+62q2aOOnbG/ibkvNUpsSJy90XbndjEWF5hitnEhPy/w/jA==" saltValue="04piK5WaLccsrEa1GB7O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election activeCell="H47" sqref="H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6" t="s">
        <v>3</v>
      </c>
      <c r="D47" s="1236"/>
      <c r="E47" s="1237"/>
      <c r="F47" s="11">
        <v>7.3</v>
      </c>
      <c r="G47" s="12">
        <v>7.2</v>
      </c>
      <c r="H47" s="12">
        <v>6.12</v>
      </c>
      <c r="I47" s="12">
        <v>6.22</v>
      </c>
      <c r="J47" s="13">
        <v>6.5</v>
      </c>
    </row>
    <row r="48" spans="2:10" ht="57.75" customHeight="1">
      <c r="B48" s="14"/>
      <c r="C48" s="1238" t="s">
        <v>4</v>
      </c>
      <c r="D48" s="1238"/>
      <c r="E48" s="1239"/>
      <c r="F48" s="15">
        <v>0.76</v>
      </c>
      <c r="G48" s="16">
        <v>0.24</v>
      </c>
      <c r="H48" s="16">
        <v>0.21</v>
      </c>
      <c r="I48" s="16">
        <v>0.27</v>
      </c>
      <c r="J48" s="17">
        <v>0.71</v>
      </c>
    </row>
    <row r="49" spans="2:10" ht="57.75" customHeight="1" thickBot="1">
      <c r="B49" s="18"/>
      <c r="C49" s="1240" t="s">
        <v>5</v>
      </c>
      <c r="D49" s="1240"/>
      <c r="E49" s="1241"/>
      <c r="F49" s="19">
        <v>1.31</v>
      </c>
      <c r="G49" s="20" t="s">
        <v>567</v>
      </c>
      <c r="H49" s="20" t="s">
        <v>568</v>
      </c>
      <c r="I49" s="20">
        <v>0.06</v>
      </c>
      <c r="J49" s="21">
        <v>0.76</v>
      </c>
    </row>
    <row r="50" spans="2:10" ht="13.5" customHeight="1"/>
  </sheetData>
  <sheetProtection algorithmName="SHA-512" hashValue="s96RCzO2LShPRJAGwdsAuy9emLu4iJ5P7HEvoOC/HlqxE9ytbad0XRxT4+PULd0qR7mtz9mMByYqGnRpw1+IYQ==" saltValue="ug+AuvWG4/4thzlzl97t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2021-03-05T08:00:20Z</cp:lastPrinted>
  <dcterms:created xsi:type="dcterms:W3CDTF">2021-02-05T03:18:25Z</dcterms:created>
  <dcterms:modified xsi:type="dcterms:W3CDTF">2021-11-01T00:29:59Z</dcterms:modified>
  <cp:category/>
</cp:coreProperties>
</file>