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3872\Desktop\１０％パターン確認用\新旧比較表（写）\"/>
    </mc:Choice>
  </mc:AlternateContent>
  <bookViews>
    <workbookView xWindow="10995" yWindow="15" windowWidth="10860" windowHeight="8055"/>
  </bookViews>
  <sheets>
    <sheet name="計算表" sheetId="1" r:id="rId1"/>
    <sheet name="速算表" sheetId="2" state="hidden" r:id="rId2"/>
  </sheets>
  <definedNames>
    <definedName name="_xlnm.Print_Area" localSheetId="0">計算表!$A$1:$W$12</definedName>
  </definedNames>
  <calcPr calcId="162913"/>
</workbook>
</file>

<file path=xl/calcChain.xml><?xml version="1.0" encoding="utf-8"?>
<calcChain xmlns="http://schemas.openxmlformats.org/spreadsheetml/2006/main">
  <c r="E5" i="1" l="1"/>
  <c r="C5" i="1"/>
  <c r="H5" i="1" s="1"/>
  <c r="K5" i="1" s="1"/>
  <c r="A9" i="1"/>
  <c r="B9" i="1"/>
  <c r="H9" i="1" s="1"/>
  <c r="K9" i="1" s="1"/>
  <c r="C9" i="1"/>
  <c r="E9" i="1"/>
</calcChain>
</file>

<file path=xl/sharedStrings.xml><?xml version="1.0" encoding="utf-8"?>
<sst xmlns="http://schemas.openxmlformats.org/spreadsheetml/2006/main" count="22" uniqueCount="13">
  <si>
    <t>基本水量単価</t>
    <rPh sb="0" eb="2">
      <t>キホン</t>
    </rPh>
    <rPh sb="2" eb="4">
      <t>スイリョウ</t>
    </rPh>
    <rPh sb="4" eb="6">
      <t>タンカ</t>
    </rPh>
    <phoneticPr fontId="2"/>
  </si>
  <si>
    <t>超過料金単価</t>
    <rPh sb="0" eb="2">
      <t>チョウカ</t>
    </rPh>
    <rPh sb="2" eb="4">
      <t>リョウキン</t>
    </rPh>
    <rPh sb="4" eb="6">
      <t>タンカ</t>
    </rPh>
    <phoneticPr fontId="2"/>
  </si>
  <si>
    <t>（旧）</t>
    <rPh sb="1" eb="2">
      <t>キュウ</t>
    </rPh>
    <phoneticPr fontId="2"/>
  </si>
  <si>
    <t>(新)</t>
    <rPh sb="1" eb="2">
      <t>シン</t>
    </rPh>
    <phoneticPr fontId="2"/>
  </si>
  <si>
    <t>（１０円未満切り捨て）</t>
    <phoneticPr fontId="2"/>
  </si>
  <si>
    <t>連共用者数</t>
    <rPh sb="2" eb="3">
      <t>ヨウ</t>
    </rPh>
    <phoneticPr fontId="2"/>
  </si>
  <si>
    <t>使用水量：１ヶ月</t>
    <rPh sb="0" eb="2">
      <t>シヨウ</t>
    </rPh>
    <rPh sb="2" eb="4">
      <t>スイリョウ</t>
    </rPh>
    <rPh sb="7" eb="8">
      <t>ゲツ</t>
    </rPh>
    <phoneticPr fontId="2"/>
  </si>
  <si>
    <t>旧）上水道料金　（税込）</t>
    <rPh sb="0" eb="1">
      <t>キュウ</t>
    </rPh>
    <rPh sb="2" eb="5">
      <t>ジョウスイドウ</t>
    </rPh>
    <rPh sb="5" eb="7">
      <t>リョウキン</t>
    </rPh>
    <rPh sb="9" eb="11">
      <t>ゼイコ</t>
    </rPh>
    <phoneticPr fontId="2"/>
  </si>
  <si>
    <t>新）上水道料金　（税込）</t>
    <rPh sb="0" eb="1">
      <t>シン</t>
    </rPh>
    <rPh sb="2" eb="5">
      <t>ジョウスイドウ</t>
    </rPh>
    <rPh sb="5" eb="7">
      <t>リョウキン</t>
    </rPh>
    <rPh sb="9" eb="11">
      <t>ゼイコ</t>
    </rPh>
    <phoneticPr fontId="2"/>
  </si>
  <si>
    <r>
      <t xml:space="preserve">（１円未満切り捨て）
</t>
    </r>
    <r>
      <rPr>
        <sz val="11"/>
        <rFont val="ＭＳ Ｐゴシック"/>
        <family val="3"/>
        <charset val="128"/>
      </rPr>
      <t>※消費税率８％</t>
    </r>
    <rPh sb="12" eb="15">
      <t>ショウヒゼイ</t>
    </rPh>
    <rPh sb="15" eb="16">
      <t>リツ</t>
    </rPh>
    <phoneticPr fontId="2"/>
  </si>
  <si>
    <r>
      <t xml:space="preserve">（１円未満切り捨て）
</t>
    </r>
    <r>
      <rPr>
        <sz val="11"/>
        <rFont val="ＭＳ Ｐゴシック"/>
        <family val="3"/>
        <charset val="128"/>
      </rPr>
      <t>※消費税率１０％</t>
    </r>
    <rPh sb="12" eb="15">
      <t>ショウヒゼイ</t>
    </rPh>
    <rPh sb="15" eb="16">
      <t>リツ</t>
    </rPh>
    <phoneticPr fontId="2"/>
  </si>
  <si>
    <t>旧）上水道料金
（税抜）</t>
    <rPh sb="0" eb="1">
      <t>キュウ</t>
    </rPh>
    <rPh sb="2" eb="3">
      <t>ジョウ</t>
    </rPh>
    <rPh sb="3" eb="5">
      <t>スイドウ</t>
    </rPh>
    <rPh sb="9" eb="11">
      <t>ゼイヌキ</t>
    </rPh>
    <phoneticPr fontId="2"/>
  </si>
  <si>
    <t>新）上水道料金
（税抜）</t>
    <rPh sb="0" eb="1">
      <t>シン</t>
    </rPh>
    <rPh sb="2" eb="3">
      <t>ジョウ</t>
    </rPh>
    <rPh sb="3" eb="5">
      <t>スイドウ</t>
    </rPh>
    <rPh sb="9" eb="11">
      <t>ゼイヌキ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</si>
</sst>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 "/>
    <numFmt numFmtId="178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0" fillId="0" borderId="0" xfId="0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38" fontId="5" fillId="3" borderId="0" xfId="1" applyFont="1" applyFill="1" applyAlignment="1">
      <alignment horizontal="center" vertical="center"/>
    </xf>
    <xf numFmtId="38" fontId="1" fillId="0" borderId="0" xfId="1" applyFont="1" applyAlignment="1">
      <alignment horizontal="center" vertical="center"/>
    </xf>
    <xf numFmtId="38" fontId="7" fillId="0" borderId="5" xfId="1" applyFont="1" applyBorder="1" applyAlignment="1">
      <alignment horizontal="right" vertical="center" wrapText="1"/>
    </xf>
    <xf numFmtId="38" fontId="9" fillId="0" borderId="6" xfId="1" applyFont="1" applyBorder="1">
      <alignment vertical="center"/>
    </xf>
    <xf numFmtId="38" fontId="1" fillId="0" borderId="0" xfId="1" applyFont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6" fillId="0" borderId="8" xfId="1" applyFont="1" applyBorder="1" applyAlignment="1">
      <alignment horizontal="center" vertical="center" wrapText="1"/>
    </xf>
    <xf numFmtId="38" fontId="6" fillId="0" borderId="9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right" vertical="center" indent="1"/>
    </xf>
    <xf numFmtId="38" fontId="1" fillId="0" borderId="10" xfId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right" vertical="center"/>
    </xf>
    <xf numFmtId="38" fontId="1" fillId="0" borderId="0" xfId="1" applyFont="1" applyBorder="1" applyAlignment="1">
      <alignment vertical="center"/>
    </xf>
    <xf numFmtId="38" fontId="1" fillId="0" borderId="0" xfId="1" applyFont="1" applyAlignment="1">
      <alignment vertical="center"/>
    </xf>
    <xf numFmtId="38" fontId="1" fillId="0" borderId="0" xfId="1" applyFont="1">
      <alignment vertical="center"/>
    </xf>
    <xf numFmtId="38" fontId="8" fillId="0" borderId="0" xfId="1" applyFont="1" applyFill="1" applyBorder="1" applyAlignment="1">
      <alignment horizontal="right" vertical="center" indent="1"/>
    </xf>
    <xf numFmtId="0" fontId="6" fillId="2" borderId="11" xfId="0" applyFont="1" applyFill="1" applyBorder="1" applyAlignment="1">
      <alignment horizontal="center" vertical="center"/>
    </xf>
    <xf numFmtId="38" fontId="7" fillId="4" borderId="5" xfId="1" applyFont="1" applyFill="1" applyBorder="1" applyAlignment="1">
      <alignment horizontal="right" vertical="center" wrapText="1"/>
    </xf>
    <xf numFmtId="38" fontId="9" fillId="4" borderId="6" xfId="1" applyFont="1" applyFill="1" applyBorder="1">
      <alignment vertical="center"/>
    </xf>
    <xf numFmtId="38" fontId="6" fillId="2" borderId="16" xfId="1" applyFont="1" applyFill="1" applyBorder="1" applyAlignment="1" applyProtection="1">
      <alignment horizontal="center" vertical="center" wrapText="1"/>
      <protection locked="0"/>
    </xf>
    <xf numFmtId="176" fontId="8" fillId="2" borderId="17" xfId="1" applyNumberFormat="1" applyFont="1" applyFill="1" applyBorder="1" applyAlignment="1" applyProtection="1">
      <alignment horizontal="right" vertical="center" indent="1"/>
      <protection locked="0"/>
    </xf>
    <xf numFmtId="177" fontId="8" fillId="2" borderId="18" xfId="0" applyNumberFormat="1" applyFont="1" applyFill="1" applyBorder="1" applyAlignment="1" applyProtection="1">
      <alignment horizontal="right" vertical="center" indent="1"/>
      <protection locked="0"/>
    </xf>
    <xf numFmtId="0" fontId="1" fillId="0" borderId="0" xfId="0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 wrapText="1"/>
    </xf>
    <xf numFmtId="38" fontId="6" fillId="0" borderId="14" xfId="1" applyFont="1" applyBorder="1" applyAlignment="1">
      <alignment horizontal="center" vertical="center" wrapText="1"/>
    </xf>
    <xf numFmtId="38" fontId="1" fillId="0" borderId="0" xfId="1" applyFont="1" applyAlignment="1">
      <alignment horizontal="center" vertical="center"/>
    </xf>
    <xf numFmtId="38" fontId="1" fillId="0" borderId="0" xfId="1" applyFont="1" applyAlignment="1">
      <alignment horizontal="left" vertical="top"/>
    </xf>
    <xf numFmtId="38" fontId="0" fillId="0" borderId="0" xfId="1" applyFont="1" applyBorder="1" applyAlignment="1">
      <alignment horizontal="left" vertical="top" wrapText="1"/>
    </xf>
    <xf numFmtId="38" fontId="1" fillId="0" borderId="0" xfId="1" applyFont="1" applyBorder="1" applyAlignment="1">
      <alignment horizontal="left" vertical="top" wrapText="1"/>
    </xf>
    <xf numFmtId="38" fontId="5" fillId="3" borderId="0" xfId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38" fontId="6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8" fillId="0" borderId="1" xfId="1" applyFont="1" applyBorder="1" applyAlignment="1">
      <alignment horizontal="right" vertical="center" indent="1"/>
    </xf>
    <xf numFmtId="38" fontId="8" fillId="0" borderId="15" xfId="1" applyFont="1" applyBorder="1" applyAlignment="1">
      <alignment horizontal="right" vertical="center" indent="1"/>
    </xf>
    <xf numFmtId="38" fontId="1" fillId="0" borderId="0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8" fillId="3" borderId="7" xfId="1" applyFont="1" applyFill="1" applyBorder="1" applyAlignment="1">
      <alignment horizontal="right" vertical="center" indent="1"/>
    </xf>
    <xf numFmtId="38" fontId="8" fillId="3" borderId="15" xfId="1" applyFont="1" applyFill="1" applyBorder="1" applyAlignment="1">
      <alignment horizontal="right" vertical="center" indent="1"/>
    </xf>
    <xf numFmtId="38" fontId="8" fillId="3" borderId="1" xfId="1" applyFont="1" applyFill="1" applyBorder="1" applyAlignment="1">
      <alignment horizontal="right" vertical="center" indent="1"/>
    </xf>
    <xf numFmtId="38" fontId="8" fillId="0" borderId="7" xfId="1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559595</xdr:colOff>
      <xdr:row>0</xdr:row>
      <xdr:rowOff>119064</xdr:rowOff>
    </xdr:from>
    <xdr:to>
      <xdr:col>11</xdr:col>
      <xdr:colOff>130969</xdr:colOff>
      <xdr:row>1</xdr:row>
      <xdr:rowOff>464344</xdr:rowOff>
    </xdr:to>
    <xdr:sp macro="" textlink="">
      <xdr:nvSpPr>
        <xdr:cNvPr id="2" name="角丸四角形 1"/>
        <xdr:cNvSpPr/>
      </xdr:nvSpPr>
      <xdr:spPr>
        <a:xfrm>
          <a:off x="559595" y="119064"/>
          <a:ext cx="7096124" cy="105965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142875</xdr:colOff>
      <xdr:row>0</xdr:row>
      <xdr:rowOff>202406</xdr:rowOff>
    </xdr:from>
    <xdr:ext cx="6953249" cy="857250"/>
    <xdr:sp macro="" textlink="">
      <xdr:nvSpPr>
        <xdr:cNvPr id="3" name="テキスト ボックス 2"/>
        <xdr:cNvSpPr txBox="1"/>
      </xdr:nvSpPr>
      <xdr:spPr>
        <a:xfrm>
          <a:off x="1178719" y="202406"/>
          <a:ext cx="6953249" cy="857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3000"/>
            </a:lnSpc>
          </a:pPr>
          <a:r>
            <a:rPr kumimoji="1" lang="ja-JP" altLang="en-US" sz="2400"/>
            <a:t>上水＜用途：</a:t>
          </a:r>
          <a:r>
            <a:rPr kumimoji="1" lang="ja-JP" altLang="en-US" sz="2400">
              <a:solidFill>
                <a:srgbClr val="0000FF"/>
              </a:solidFill>
            </a:rPr>
            <a:t>家事共用</a:t>
          </a:r>
          <a:r>
            <a:rPr kumimoji="1" lang="ja-JP" altLang="en-US" sz="2400"/>
            <a:t>＞新旧比較計算表</a:t>
          </a:r>
          <a:endParaRPr kumimoji="1" lang="en-US" altLang="ja-JP" sz="2400"/>
        </a:p>
        <a:p>
          <a:pPr>
            <a:lnSpc>
              <a:spcPts val="2200"/>
            </a:lnSpc>
          </a:pPr>
          <a:r>
            <a:rPr kumimoji="1" lang="ja-JP" altLang="en-US" sz="1800"/>
            <a:t>　　　　　　　　　</a:t>
          </a:r>
          <a:r>
            <a:rPr kumimoji="1" lang="ja-JP" altLang="en-US" sz="1800" b="1"/>
            <a:t>（令和元年１０月１日改定分）</a:t>
          </a:r>
        </a:p>
      </xdr:txBody>
    </xdr:sp>
    <xdr:clientData/>
  </xdr:oneCellAnchor>
  <xdr:twoCellAnchor>
    <xdr:from>
      <xdr:col>16</xdr:col>
      <xdr:colOff>142875</xdr:colOff>
      <xdr:row>0</xdr:row>
      <xdr:rowOff>161925</xdr:rowOff>
    </xdr:from>
    <xdr:to>
      <xdr:col>22</xdr:col>
      <xdr:colOff>514350</xdr:colOff>
      <xdr:row>11</xdr:row>
      <xdr:rowOff>114300</xdr:rowOff>
    </xdr:to>
    <xdr:pic>
      <xdr:nvPicPr>
        <xdr:cNvPr id="14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161925"/>
          <a:ext cx="4486275" cy="603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295275</xdr:colOff>
      <xdr:row>4</xdr:row>
      <xdr:rowOff>200025</xdr:rowOff>
    </xdr:from>
    <xdr:to>
      <xdr:col>22</xdr:col>
      <xdr:colOff>209550</xdr:colOff>
      <xdr:row>4</xdr:row>
      <xdr:rowOff>400050</xdr:rowOff>
    </xdr:to>
    <xdr:sp macro="" textlink="">
      <xdr:nvSpPr>
        <xdr:cNvPr id="1496" name="Rectangle 17"/>
        <xdr:cNvSpPr>
          <a:spLocks noChangeArrowheads="1"/>
        </xdr:cNvSpPr>
      </xdr:nvSpPr>
      <xdr:spPr bwMode="auto">
        <a:xfrm>
          <a:off x="13830300" y="2752725"/>
          <a:ext cx="4029075" cy="200025"/>
        </a:xfrm>
        <a:prstGeom prst="rect">
          <a:avLst/>
        </a:prstGeom>
        <a:noFill/>
        <a:ln w="28575" algn="ctr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371475</xdr:colOff>
      <xdr:row>5</xdr:row>
      <xdr:rowOff>295275</xdr:rowOff>
    </xdr:from>
    <xdr:to>
      <xdr:col>20</xdr:col>
      <xdr:colOff>142875</xdr:colOff>
      <xdr:row>6</xdr:row>
      <xdr:rowOff>371475</xdr:rowOff>
    </xdr:to>
    <xdr:sp macro="" textlink="">
      <xdr:nvSpPr>
        <xdr:cNvPr id="1497" name="AutoShape 18"/>
        <xdr:cNvSpPr>
          <a:spLocks noChangeArrowheads="1"/>
        </xdr:cNvSpPr>
      </xdr:nvSpPr>
      <xdr:spPr bwMode="auto">
        <a:xfrm>
          <a:off x="14592300" y="3352800"/>
          <a:ext cx="1828800" cy="581025"/>
        </a:xfrm>
        <a:prstGeom prst="wedgeRoundRectCallout">
          <a:avLst>
            <a:gd name="adj1" fmla="val -15287"/>
            <a:gd name="adj2" fmla="val -109194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559594</xdr:colOff>
      <xdr:row>5</xdr:row>
      <xdr:rowOff>369094</xdr:rowOff>
    </xdr:from>
    <xdr:to>
      <xdr:col>19</xdr:col>
      <xdr:colOff>583407</xdr:colOff>
      <xdr:row>7</xdr:row>
      <xdr:rowOff>13494</xdr:rowOff>
    </xdr:to>
    <xdr:sp macro="" textlink="">
      <xdr:nvSpPr>
        <xdr:cNvPr id="21" name="Text Box 19"/>
        <xdr:cNvSpPr txBox="1">
          <a:spLocks noChangeArrowheads="1"/>
        </xdr:cNvSpPr>
      </xdr:nvSpPr>
      <xdr:spPr bwMode="auto">
        <a:xfrm>
          <a:off x="14859000" y="3417094"/>
          <a:ext cx="1404938" cy="6445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①「使用水量」は、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こちらをご覧ください。</a:t>
          </a:r>
          <a:endParaRPr lang="ja-JP" altLang="en-US"/>
        </a:p>
      </xdr:txBody>
    </xdr:sp>
    <xdr:clientData/>
  </xdr:twoCellAnchor>
  <xdr:twoCellAnchor>
    <xdr:from>
      <xdr:col>19</xdr:col>
      <xdr:colOff>381000</xdr:colOff>
      <xdr:row>0</xdr:row>
      <xdr:rowOff>628650</xdr:rowOff>
    </xdr:from>
    <xdr:to>
      <xdr:col>20</xdr:col>
      <xdr:colOff>257175</xdr:colOff>
      <xdr:row>1</xdr:row>
      <xdr:rowOff>295275</xdr:rowOff>
    </xdr:to>
    <xdr:sp macro="" textlink="">
      <xdr:nvSpPr>
        <xdr:cNvPr id="1499" name="Rectangle 28"/>
        <xdr:cNvSpPr>
          <a:spLocks noChangeArrowheads="1"/>
        </xdr:cNvSpPr>
      </xdr:nvSpPr>
      <xdr:spPr bwMode="auto">
        <a:xfrm>
          <a:off x="15973425" y="628650"/>
          <a:ext cx="561975" cy="381000"/>
        </a:xfrm>
        <a:prstGeom prst="rect">
          <a:avLst/>
        </a:prstGeom>
        <a:noFill/>
        <a:ln w="28575" algn="ctr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638175</xdr:colOff>
      <xdr:row>1</xdr:row>
      <xdr:rowOff>476250</xdr:rowOff>
    </xdr:from>
    <xdr:to>
      <xdr:col>19</xdr:col>
      <xdr:colOff>523875</xdr:colOff>
      <xdr:row>2</xdr:row>
      <xdr:rowOff>314325</xdr:rowOff>
    </xdr:to>
    <xdr:sp macro="" textlink="">
      <xdr:nvSpPr>
        <xdr:cNvPr id="1500" name="AutoShape 29"/>
        <xdr:cNvSpPr>
          <a:spLocks noChangeArrowheads="1"/>
        </xdr:cNvSpPr>
      </xdr:nvSpPr>
      <xdr:spPr bwMode="auto">
        <a:xfrm>
          <a:off x="14173200" y="1190625"/>
          <a:ext cx="1943100" cy="552450"/>
        </a:xfrm>
        <a:prstGeom prst="wedgeRoundRectCallout">
          <a:avLst>
            <a:gd name="adj1" fmla="val 49361"/>
            <a:gd name="adj2" fmla="val -76088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58738</xdr:colOff>
      <xdr:row>1</xdr:row>
      <xdr:rowOff>559593</xdr:rowOff>
    </xdr:from>
    <xdr:to>
      <xdr:col>19</xdr:col>
      <xdr:colOff>584201</xdr:colOff>
      <xdr:row>2</xdr:row>
      <xdr:rowOff>285749</xdr:rowOff>
    </xdr:to>
    <xdr:sp macro="" textlink="">
      <xdr:nvSpPr>
        <xdr:cNvPr id="24" name="Text Box 30"/>
        <xdr:cNvSpPr txBox="1">
          <a:spLocks noChangeArrowheads="1"/>
        </xdr:cNvSpPr>
      </xdr:nvSpPr>
      <xdr:spPr bwMode="auto">
        <a:xfrm>
          <a:off x="14358144" y="1273968"/>
          <a:ext cx="1906588" cy="44053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用途が「家事」に限ります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ので、ご了承ください。</a:t>
          </a:r>
          <a:endParaRPr lang="ja-JP" altLang="en-US"/>
        </a:p>
      </xdr:txBody>
    </xdr:sp>
    <xdr:clientData/>
  </xdr:twoCellAnchor>
  <xdr:twoCellAnchor>
    <xdr:from>
      <xdr:col>16</xdr:col>
      <xdr:colOff>11906</xdr:colOff>
      <xdr:row>10</xdr:row>
      <xdr:rowOff>226218</xdr:rowOff>
    </xdr:from>
    <xdr:to>
      <xdr:col>22</xdr:col>
      <xdr:colOff>560387</xdr:colOff>
      <xdr:row>11</xdr:row>
      <xdr:rowOff>71438</xdr:rowOff>
    </xdr:to>
    <xdr:sp macro="" textlink="">
      <xdr:nvSpPr>
        <xdr:cNvPr id="25" name="角丸四角形 24"/>
        <xdr:cNvSpPr/>
      </xdr:nvSpPr>
      <xdr:spPr>
        <a:xfrm>
          <a:off x="13620750" y="5774531"/>
          <a:ext cx="4691856" cy="345282"/>
        </a:xfrm>
        <a:prstGeom prst="roundRect">
          <a:avLst>
            <a:gd name="adj" fmla="val 0"/>
          </a:avLst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2">
                  <a:lumMod val="60000"/>
                  <a:lumOff val="40000"/>
                </a:schemeClr>
              </a:solidFill>
            </a:rPr>
            <a:t>　　　岸　和　田　市　上　下　水　道　局　　　料　金　課</a:t>
          </a:r>
        </a:p>
      </xdr:txBody>
    </xdr:sp>
    <xdr:clientData/>
  </xdr:twoCellAnchor>
  <xdr:twoCellAnchor>
    <xdr:from>
      <xdr:col>0</xdr:col>
      <xdr:colOff>261940</xdr:colOff>
      <xdr:row>1</xdr:row>
      <xdr:rowOff>678656</xdr:rowOff>
    </xdr:from>
    <xdr:to>
      <xdr:col>0</xdr:col>
      <xdr:colOff>809626</xdr:colOff>
      <xdr:row>2</xdr:row>
      <xdr:rowOff>357187</xdr:rowOff>
    </xdr:to>
    <xdr:sp macro="" textlink="">
      <xdr:nvSpPr>
        <xdr:cNvPr id="4" name="角丸四角形吹き出し 3"/>
        <xdr:cNvSpPr/>
      </xdr:nvSpPr>
      <xdr:spPr>
        <a:xfrm>
          <a:off x="261940" y="1393031"/>
          <a:ext cx="547686" cy="392906"/>
        </a:xfrm>
        <a:prstGeom prst="wedgeRoundRectCallout">
          <a:avLst>
            <a:gd name="adj1" fmla="val -24679"/>
            <a:gd name="adj2" fmla="val 88141"/>
            <a:gd name="adj3" fmla="val 16667"/>
          </a:avLst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428625</xdr:colOff>
      <xdr:row>2</xdr:row>
      <xdr:rowOff>83344</xdr:rowOff>
    </xdr:from>
    <xdr:to>
      <xdr:col>0</xdr:col>
      <xdr:colOff>762000</xdr:colOff>
      <xdr:row>2</xdr:row>
      <xdr:rowOff>345282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428625" y="1512094"/>
          <a:ext cx="333375" cy="26193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12</xdr:col>
      <xdr:colOff>133350</xdr:colOff>
      <xdr:row>1</xdr:row>
      <xdr:rowOff>523875</xdr:rowOff>
    </xdr:from>
    <xdr:to>
      <xdr:col>15</xdr:col>
      <xdr:colOff>561975</xdr:colOff>
      <xdr:row>8</xdr:row>
      <xdr:rowOff>238125</xdr:rowOff>
    </xdr:to>
    <xdr:sp macro="" textlink="">
      <xdr:nvSpPr>
        <xdr:cNvPr id="1505" name="AutoShape 29"/>
        <xdr:cNvSpPr>
          <a:spLocks noChangeArrowheads="1"/>
        </xdr:cNvSpPr>
      </xdr:nvSpPr>
      <xdr:spPr bwMode="auto">
        <a:xfrm>
          <a:off x="8848725" y="1238250"/>
          <a:ext cx="4562475" cy="3571875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249238</xdr:colOff>
      <xdr:row>2</xdr:row>
      <xdr:rowOff>190499</xdr:rowOff>
    </xdr:from>
    <xdr:ext cx="3857625" cy="3024189"/>
    <xdr:sp macro="" textlink="">
      <xdr:nvSpPr>
        <xdr:cNvPr id="6" name="テキスト ボックス 5"/>
        <xdr:cNvSpPr txBox="1"/>
      </xdr:nvSpPr>
      <xdr:spPr>
        <a:xfrm>
          <a:off x="7856538" y="1612899"/>
          <a:ext cx="3857625" cy="302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【計算のしかた】</a:t>
          </a:r>
          <a:endParaRPr lang="ja-JP" altLang="ja-JP">
            <a:effectLst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①「使用水量：１ヶ月」を入力してください。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②「連共用者数」を入力してください。</a:t>
          </a:r>
          <a:endParaRPr lang="ja-JP" altLang="ja-JP">
            <a:effectLst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（分からない場合は料金課へお問合せください。）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endParaRPr lang="ja-JP" altLang="ja-JP">
            <a:effectLst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③１ヶ月分の旧・新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上水道料金（</a:t>
          </a:r>
          <a:r>
            <a:rPr lang="ja-JP" altLang="ja-JP" sz="1100" b="0" i="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税抜）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が表示されます。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④１ヶ月分の旧・新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上水道料金</a:t>
          </a:r>
          <a:r>
            <a:rPr lang="ja-JP" altLang="ja-JP" sz="1100" b="0" i="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（税込）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が表示されます。</a:t>
          </a:r>
          <a:endParaRPr lang="ja-JP" altLang="ja-JP">
            <a:effectLst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＊今回（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令和元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１０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月１日改定）は、消費税率引き上げに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よ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る改定になります。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>
            <a:effectLst/>
          </a:endParaRPr>
        </a:p>
        <a:p>
          <a:pPr rtl="0">
            <a:lnSpc>
              <a:spcPts val="1300"/>
            </a:lnSpc>
          </a:pP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消費税率は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％から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１０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％になります。</a:t>
          </a: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oneCellAnchor>
  <xdr:twoCellAnchor>
    <xdr:from>
      <xdr:col>1</xdr:col>
      <xdr:colOff>631031</xdr:colOff>
      <xdr:row>2</xdr:row>
      <xdr:rowOff>35719</xdr:rowOff>
    </xdr:from>
    <xdr:to>
      <xdr:col>2</xdr:col>
      <xdr:colOff>130968</xdr:colOff>
      <xdr:row>2</xdr:row>
      <xdr:rowOff>381001</xdr:rowOff>
    </xdr:to>
    <xdr:sp macro="" textlink="">
      <xdr:nvSpPr>
        <xdr:cNvPr id="5" name="角丸四角形吹き出し 4"/>
        <xdr:cNvSpPr/>
      </xdr:nvSpPr>
      <xdr:spPr>
        <a:xfrm>
          <a:off x="1666875" y="1464469"/>
          <a:ext cx="535781" cy="345282"/>
        </a:xfrm>
        <a:prstGeom prst="wedgeRoundRectCallout">
          <a:avLst>
            <a:gd name="adj1" fmla="val -30948"/>
            <a:gd name="adj2" fmla="val 95373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oneCellAnchor>
    <xdr:from>
      <xdr:col>1</xdr:col>
      <xdr:colOff>738187</xdr:colOff>
      <xdr:row>2</xdr:row>
      <xdr:rowOff>59531</xdr:rowOff>
    </xdr:from>
    <xdr:ext cx="351419" cy="328171"/>
    <xdr:sp macro="" textlink="">
      <xdr:nvSpPr>
        <xdr:cNvPr id="7" name="テキスト ボックス 6"/>
        <xdr:cNvSpPr txBox="1"/>
      </xdr:nvSpPr>
      <xdr:spPr>
        <a:xfrm>
          <a:off x="1774031" y="1488281"/>
          <a:ext cx="351419" cy="3281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②</a:t>
          </a:r>
        </a:p>
      </xdr:txBody>
    </xdr:sp>
    <xdr:clientData/>
  </xdr:oneCellAnchor>
  <xdr:twoCellAnchor>
    <xdr:from>
      <xdr:col>9</xdr:col>
      <xdr:colOff>95250</xdr:colOff>
      <xdr:row>3</xdr:row>
      <xdr:rowOff>297656</xdr:rowOff>
    </xdr:from>
    <xdr:to>
      <xdr:col>9</xdr:col>
      <xdr:colOff>547687</xdr:colOff>
      <xdr:row>4</xdr:row>
      <xdr:rowOff>166686</xdr:rowOff>
    </xdr:to>
    <xdr:sp macro="" textlink="">
      <xdr:nvSpPr>
        <xdr:cNvPr id="8" name="角丸四角形吹き出し 7"/>
        <xdr:cNvSpPr/>
      </xdr:nvSpPr>
      <xdr:spPr>
        <a:xfrm>
          <a:off x="5786438" y="2345531"/>
          <a:ext cx="452437" cy="369093"/>
        </a:xfrm>
        <a:prstGeom prst="wedgeRoundRectCallout">
          <a:avLst>
            <a:gd name="adj1" fmla="val -58705"/>
            <a:gd name="adj2" fmla="val 8333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３３</a:t>
          </a:r>
        </a:p>
      </xdr:txBody>
    </xdr:sp>
    <xdr:clientData/>
  </xdr:twoCellAnchor>
  <xdr:oneCellAnchor>
    <xdr:from>
      <xdr:col>9</xdr:col>
      <xdr:colOff>166688</xdr:colOff>
      <xdr:row>3</xdr:row>
      <xdr:rowOff>333375</xdr:rowOff>
    </xdr:from>
    <xdr:ext cx="338554" cy="316263"/>
    <xdr:sp macro="" textlink="">
      <xdr:nvSpPr>
        <xdr:cNvPr id="9" name="テキスト ボックス 8"/>
        <xdr:cNvSpPr txBox="1"/>
      </xdr:nvSpPr>
      <xdr:spPr>
        <a:xfrm>
          <a:off x="5857876" y="2381250"/>
          <a:ext cx="338554" cy="3162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/>
            <a:t>③</a:t>
          </a:r>
        </a:p>
      </xdr:txBody>
    </xdr:sp>
    <xdr:clientData/>
  </xdr:oneCellAnchor>
  <xdr:twoCellAnchor>
    <xdr:from>
      <xdr:col>9</xdr:col>
      <xdr:colOff>130968</xdr:colOff>
      <xdr:row>7</xdr:row>
      <xdr:rowOff>190500</xdr:rowOff>
    </xdr:from>
    <xdr:to>
      <xdr:col>9</xdr:col>
      <xdr:colOff>631031</xdr:colOff>
      <xdr:row>8</xdr:row>
      <xdr:rowOff>71437</xdr:rowOff>
    </xdr:to>
    <xdr:sp macro="" textlink="">
      <xdr:nvSpPr>
        <xdr:cNvPr id="22" name="角丸四角形吹き出し 21"/>
        <xdr:cNvSpPr/>
      </xdr:nvSpPr>
      <xdr:spPr>
        <a:xfrm>
          <a:off x="5822156" y="4238625"/>
          <a:ext cx="500063" cy="381000"/>
        </a:xfrm>
        <a:prstGeom prst="wedgeRoundRectCallout">
          <a:avLst>
            <a:gd name="adj1" fmla="val -58705"/>
            <a:gd name="adj2" fmla="val 8333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３３</a:t>
          </a:r>
        </a:p>
      </xdr:txBody>
    </xdr:sp>
    <xdr:clientData/>
  </xdr:twoCellAnchor>
  <xdr:oneCellAnchor>
    <xdr:from>
      <xdr:col>9</xdr:col>
      <xdr:colOff>226218</xdr:colOff>
      <xdr:row>7</xdr:row>
      <xdr:rowOff>238125</xdr:rowOff>
    </xdr:from>
    <xdr:ext cx="333375" cy="285751"/>
    <xdr:sp macro="" textlink="">
      <xdr:nvSpPr>
        <xdr:cNvPr id="10" name="テキスト ボックス 9"/>
        <xdr:cNvSpPr txBox="1"/>
      </xdr:nvSpPr>
      <xdr:spPr>
        <a:xfrm>
          <a:off x="5917406" y="4286250"/>
          <a:ext cx="333375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/>
            <a:t>③</a:t>
          </a:r>
        </a:p>
      </xdr:txBody>
    </xdr:sp>
    <xdr:clientData/>
  </xdr:oneCellAnchor>
  <xdr:twoCellAnchor>
    <xdr:from>
      <xdr:col>11</xdr:col>
      <xdr:colOff>142875</xdr:colOff>
      <xdr:row>3</xdr:row>
      <xdr:rowOff>59530</xdr:rowOff>
    </xdr:from>
    <xdr:to>
      <xdr:col>11</xdr:col>
      <xdr:colOff>631030</xdr:colOff>
      <xdr:row>3</xdr:row>
      <xdr:rowOff>440531</xdr:rowOff>
    </xdr:to>
    <xdr:sp macro="" textlink="">
      <xdr:nvSpPr>
        <xdr:cNvPr id="26" name="角丸四角形吹き出し 25"/>
        <xdr:cNvSpPr/>
      </xdr:nvSpPr>
      <xdr:spPr>
        <a:xfrm>
          <a:off x="7834313" y="2107405"/>
          <a:ext cx="488155" cy="381001"/>
        </a:xfrm>
        <a:prstGeom prst="wedgeRoundRectCallout">
          <a:avLst>
            <a:gd name="adj1" fmla="val -58705"/>
            <a:gd name="adj2" fmla="val 8333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３１３</a:t>
          </a:r>
        </a:p>
      </xdr:txBody>
    </xdr:sp>
    <xdr:clientData/>
  </xdr:twoCellAnchor>
  <xdr:oneCellAnchor>
    <xdr:from>
      <xdr:col>11</xdr:col>
      <xdr:colOff>202406</xdr:colOff>
      <xdr:row>3</xdr:row>
      <xdr:rowOff>119063</xdr:rowOff>
    </xdr:from>
    <xdr:ext cx="357187" cy="345282"/>
    <xdr:sp macro="" textlink="">
      <xdr:nvSpPr>
        <xdr:cNvPr id="11" name="テキスト ボックス 10"/>
        <xdr:cNvSpPr txBox="1"/>
      </xdr:nvSpPr>
      <xdr:spPr>
        <a:xfrm>
          <a:off x="7893844" y="2166938"/>
          <a:ext cx="357187" cy="345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/>
            <a:t>④</a:t>
          </a:r>
        </a:p>
      </xdr:txBody>
    </xdr:sp>
    <xdr:clientData/>
  </xdr:oneCellAnchor>
  <xdr:twoCellAnchor>
    <xdr:from>
      <xdr:col>11</xdr:col>
      <xdr:colOff>142875</xdr:colOff>
      <xdr:row>7</xdr:row>
      <xdr:rowOff>95250</xdr:rowOff>
    </xdr:from>
    <xdr:to>
      <xdr:col>11</xdr:col>
      <xdr:colOff>619125</xdr:colOff>
      <xdr:row>7</xdr:row>
      <xdr:rowOff>464345</xdr:rowOff>
    </xdr:to>
    <xdr:sp macro="" textlink="">
      <xdr:nvSpPr>
        <xdr:cNvPr id="27" name="角丸四角形吹き出し 26"/>
        <xdr:cNvSpPr/>
      </xdr:nvSpPr>
      <xdr:spPr>
        <a:xfrm>
          <a:off x="7834313" y="4143375"/>
          <a:ext cx="476250" cy="369095"/>
        </a:xfrm>
        <a:prstGeom prst="wedgeRoundRectCallout">
          <a:avLst>
            <a:gd name="adj1" fmla="val -58705"/>
            <a:gd name="adj2" fmla="val 8333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３４１３</a:t>
          </a:r>
        </a:p>
      </xdr:txBody>
    </xdr:sp>
    <xdr:clientData/>
  </xdr:twoCellAnchor>
  <xdr:oneCellAnchor>
    <xdr:from>
      <xdr:col>11</xdr:col>
      <xdr:colOff>214313</xdr:colOff>
      <xdr:row>7</xdr:row>
      <xdr:rowOff>154781</xdr:rowOff>
    </xdr:from>
    <xdr:ext cx="392905" cy="340077"/>
    <xdr:sp macro="" textlink="">
      <xdr:nvSpPr>
        <xdr:cNvPr id="12" name="テキスト ボックス 11"/>
        <xdr:cNvSpPr txBox="1"/>
      </xdr:nvSpPr>
      <xdr:spPr>
        <a:xfrm>
          <a:off x="7977188" y="4202906"/>
          <a:ext cx="392905" cy="340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zoomScale="75" zoomScaleNormal="75" workbookViewId="0">
      <selection activeCell="A4" sqref="A4"/>
    </sheetView>
  </sheetViews>
  <sheetFormatPr defaultColWidth="9" defaultRowHeight="13.5" x14ac:dyDescent="0.15"/>
  <cols>
    <col min="1" max="1" width="13.5703125" style="27" customWidth="1"/>
    <col min="2" max="2" width="13.5703125" style="8" customWidth="1"/>
    <col min="3" max="3" width="3.5703125" style="27" customWidth="1"/>
    <col min="4" max="4" width="10.5703125" style="27" customWidth="1"/>
    <col min="5" max="5" width="3.5703125" style="27" customWidth="1"/>
    <col min="6" max="6" width="3.5703125" style="8" customWidth="1"/>
    <col min="7" max="7" width="7.5703125" style="8" customWidth="1"/>
    <col min="8" max="8" width="3.7109375" style="8" customWidth="1"/>
    <col min="9" max="9" width="14.5703125" style="27" customWidth="1"/>
    <col min="10" max="10" width="9.5703125" style="8" customWidth="1"/>
    <col min="11" max="11" width="17.42578125" style="27" customWidth="1"/>
    <col min="12" max="12" width="12.42578125" style="8" customWidth="1"/>
    <col min="13" max="13" width="36.28515625" style="8" customWidth="1"/>
    <col min="14" max="16384" width="9" style="8"/>
  </cols>
  <sheetData>
    <row r="1" spans="1:23" ht="56.25" customHeight="1" x14ac:dyDescent="0.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56.2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48.75" customHeight="1" thickBo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39.950000000000003" customHeight="1" x14ac:dyDescent="0.15">
      <c r="A4" s="32" t="s">
        <v>6</v>
      </c>
      <c r="B4" s="29" t="s">
        <v>5</v>
      </c>
      <c r="C4" s="45" t="s">
        <v>0</v>
      </c>
      <c r="D4" s="46"/>
      <c r="E4" s="44" t="s">
        <v>1</v>
      </c>
      <c r="F4" s="45"/>
      <c r="G4" s="45"/>
      <c r="H4" s="36" t="s">
        <v>11</v>
      </c>
      <c r="I4" s="37"/>
      <c r="J4" s="35"/>
      <c r="K4" s="12" t="s">
        <v>7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39.950000000000003" customHeight="1" thickBot="1" x14ac:dyDescent="0.2">
      <c r="A5" s="33">
        <v>150</v>
      </c>
      <c r="B5" s="34">
        <v>11</v>
      </c>
      <c r="C5" s="52">
        <f>速算表!A7</f>
        <v>252</v>
      </c>
      <c r="D5" s="53"/>
      <c r="E5" s="54">
        <f>速算表!B7</f>
        <v>95</v>
      </c>
      <c r="F5" s="52"/>
      <c r="G5" s="52"/>
      <c r="H5" s="47">
        <f>IF(A5/B5&lt;=5,ROUNDDOWN(C5*B5,-1),ROUNDDOWN((B5*C5)+(A5-5*B5)*E5,-1))</f>
        <v>11790</v>
      </c>
      <c r="I5" s="48"/>
      <c r="J5" s="35"/>
      <c r="K5" s="13">
        <f>ROUNDDOWN(H5*1.08,0)</f>
        <v>12733</v>
      </c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39.950000000000003" customHeight="1" x14ac:dyDescent="0.15">
      <c r="A6" s="28"/>
      <c r="B6" s="49"/>
      <c r="C6" s="50"/>
      <c r="D6" s="50"/>
      <c r="E6" s="50"/>
      <c r="F6" s="50"/>
      <c r="G6" s="50"/>
      <c r="H6" s="39" t="s">
        <v>4</v>
      </c>
      <c r="I6" s="39"/>
      <c r="J6" s="39"/>
      <c r="K6" s="40" t="s">
        <v>9</v>
      </c>
      <c r="L6" s="41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39.950000000000003" customHeight="1" thickBot="1" x14ac:dyDescent="0.2">
      <c r="A7" s="15"/>
      <c r="B7" s="51"/>
      <c r="C7" s="51"/>
      <c r="D7" s="51"/>
      <c r="E7" s="51"/>
      <c r="F7" s="51"/>
      <c r="G7" s="51"/>
      <c r="H7" s="43"/>
      <c r="I7" s="43"/>
      <c r="J7" s="43"/>
      <c r="K7" s="16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39.950000000000003" customHeight="1" x14ac:dyDescent="0.15">
      <c r="A8" s="17" t="s">
        <v>6</v>
      </c>
      <c r="B8" s="18" t="s">
        <v>5</v>
      </c>
      <c r="C8" s="45" t="s">
        <v>0</v>
      </c>
      <c r="D8" s="46"/>
      <c r="E8" s="44" t="s">
        <v>1</v>
      </c>
      <c r="F8" s="45"/>
      <c r="G8" s="45"/>
      <c r="H8" s="36" t="s">
        <v>12</v>
      </c>
      <c r="I8" s="37"/>
      <c r="J8" s="35"/>
      <c r="K8" s="30" t="s">
        <v>8</v>
      </c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39.950000000000003" customHeight="1" thickBot="1" x14ac:dyDescent="0.2">
      <c r="A9" s="19">
        <f>A5</f>
        <v>150</v>
      </c>
      <c r="B9" s="19">
        <f>B5</f>
        <v>11</v>
      </c>
      <c r="C9" s="55">
        <f>速算表!A7</f>
        <v>252</v>
      </c>
      <c r="D9" s="48"/>
      <c r="E9" s="47">
        <f>速算表!B7</f>
        <v>95</v>
      </c>
      <c r="F9" s="55"/>
      <c r="G9" s="55"/>
      <c r="H9" s="47">
        <f>IF(A9/B9&lt;=5,ROUNDDOWN(C9*B9,-1),ROUNDDOWN((B9*C9)+(A9-5*B9)*E9,-1))</f>
        <v>11790</v>
      </c>
      <c r="I9" s="48"/>
      <c r="J9" s="35"/>
      <c r="K9" s="31">
        <f>ROUNDDOWN(H9*1.1,0)</f>
        <v>12969</v>
      </c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39.950000000000003" customHeight="1" x14ac:dyDescent="0.15">
      <c r="A10" s="20"/>
      <c r="B10" s="20"/>
      <c r="C10" s="20"/>
      <c r="D10" s="20"/>
      <c r="E10" s="20"/>
      <c r="F10" s="20"/>
      <c r="G10" s="20"/>
      <c r="H10" s="39" t="s">
        <v>4</v>
      </c>
      <c r="I10" s="39"/>
      <c r="J10" s="39"/>
      <c r="K10" s="40" t="s">
        <v>10</v>
      </c>
      <c r="L10" s="41"/>
      <c r="N10" s="21"/>
      <c r="O10" s="22"/>
      <c r="P10" s="22"/>
      <c r="Q10" s="23"/>
      <c r="R10" s="9"/>
      <c r="S10" s="21"/>
      <c r="T10" s="22"/>
      <c r="U10" s="9"/>
      <c r="V10" s="23"/>
      <c r="W10" s="24"/>
    </row>
    <row r="11" spans="1:23" ht="39.950000000000003" customHeight="1" x14ac:dyDescent="0.15">
      <c r="A11" s="25"/>
      <c r="B11" s="25"/>
      <c r="C11" s="25"/>
      <c r="D11" s="25"/>
      <c r="E11" s="25"/>
      <c r="F11" s="25"/>
      <c r="G11" s="25"/>
      <c r="H11" s="38"/>
      <c r="I11" s="38"/>
      <c r="J11" s="38"/>
      <c r="K11" s="26"/>
      <c r="N11" s="21"/>
      <c r="O11" s="22"/>
      <c r="P11" s="22"/>
      <c r="Q11" s="23"/>
      <c r="R11" s="9"/>
      <c r="S11" s="21"/>
      <c r="T11" s="22"/>
      <c r="U11" s="9"/>
      <c r="V11" s="23"/>
      <c r="W11" s="24"/>
    </row>
    <row r="12" spans="1:23" ht="9" customHeight="1" x14ac:dyDescent="0.15">
      <c r="A12" s="14"/>
      <c r="B12" s="14"/>
      <c r="C12" s="14"/>
      <c r="D12" s="14"/>
      <c r="E12" s="14"/>
      <c r="F12" s="14"/>
      <c r="G12" s="14"/>
      <c r="H12" s="11"/>
      <c r="I12" s="11"/>
      <c r="J12" s="26"/>
      <c r="K12" s="26"/>
      <c r="N12" s="21"/>
      <c r="O12" s="22"/>
      <c r="P12" s="22"/>
      <c r="Q12" s="23"/>
      <c r="R12" s="9"/>
      <c r="S12" s="21"/>
      <c r="T12" s="22"/>
      <c r="U12" s="9"/>
      <c r="V12" s="23"/>
      <c r="W12" s="24"/>
    </row>
    <row r="13" spans="1:23" x14ac:dyDescent="0.15">
      <c r="N13" s="21"/>
      <c r="O13" s="22"/>
      <c r="P13" s="22"/>
      <c r="Q13" s="23"/>
      <c r="R13" s="9"/>
      <c r="S13" s="21"/>
      <c r="T13" s="22"/>
      <c r="U13" s="9"/>
      <c r="V13" s="23"/>
      <c r="W13" s="24"/>
    </row>
  </sheetData>
  <sheetProtection algorithmName="SHA-512" hashValue="rkztCfW67iPEcvrfznC+uY2AW0rPsh8+T5Q3NGaKFjuDR5fFFd4gOooJeSMti9Lh6qblaR8X/G2RKEZcgwXMeA==" saltValue="nZB64rHofwAHK0A3tRM8WA==" spinCount="100000" sheet="1" objects="1" scenarios="1" selectLockedCells="1"/>
  <protectedRanges>
    <protectedRange sqref="A5:A6 B5" name="範囲1"/>
  </protectedRanges>
  <mergeCells count="23">
    <mergeCell ref="A1:L1"/>
    <mergeCell ref="H7:J7"/>
    <mergeCell ref="E4:G4"/>
    <mergeCell ref="C8:D8"/>
    <mergeCell ref="H5:I5"/>
    <mergeCell ref="E8:G8"/>
    <mergeCell ref="B6:G7"/>
    <mergeCell ref="H8:I8"/>
    <mergeCell ref="A3:K3"/>
    <mergeCell ref="C5:D5"/>
    <mergeCell ref="C4:D4"/>
    <mergeCell ref="E5:G5"/>
    <mergeCell ref="J8:J9"/>
    <mergeCell ref="C9:D9"/>
    <mergeCell ref="E9:G9"/>
    <mergeCell ref="H9:I9"/>
    <mergeCell ref="J4:J5"/>
    <mergeCell ref="H4:I4"/>
    <mergeCell ref="H11:J11"/>
    <mergeCell ref="H6:J6"/>
    <mergeCell ref="K6:L6"/>
    <mergeCell ref="H10:J10"/>
    <mergeCell ref="K10:L10"/>
  </mergeCells>
  <phoneticPr fontId="2"/>
  <pageMargins left="0.49" right="0.6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75" workbookViewId="0">
      <selection activeCell="C13" sqref="C13"/>
    </sheetView>
  </sheetViews>
  <sheetFormatPr defaultRowHeight="24.75" customHeight="1" x14ac:dyDescent="0.15"/>
  <cols>
    <col min="1" max="2" width="14.42578125" style="1" bestFit="1" customWidth="1"/>
    <col min="3" max="3" width="9" style="2"/>
    <col min="4" max="5" width="9" style="1"/>
    <col min="7" max="7" width="15.140625" style="3" bestFit="1" customWidth="1"/>
    <col min="8" max="8" width="12.42578125" style="3" customWidth="1"/>
  </cols>
  <sheetData>
    <row r="1" spans="1:2" ht="24.75" customHeight="1" x14ac:dyDescent="0.15">
      <c r="A1" s="6" t="s">
        <v>0</v>
      </c>
      <c r="B1" s="7" t="s">
        <v>1</v>
      </c>
    </row>
    <row r="2" spans="1:2" ht="24.75" customHeight="1" x14ac:dyDescent="0.15">
      <c r="A2" s="4">
        <v>280</v>
      </c>
      <c r="B2" s="5">
        <v>100</v>
      </c>
    </row>
    <row r="3" spans="1:2" ht="24.75" customHeight="1" x14ac:dyDescent="0.15">
      <c r="A3" s="2" t="s">
        <v>2</v>
      </c>
    </row>
    <row r="6" spans="1:2" ht="24.75" customHeight="1" x14ac:dyDescent="0.15">
      <c r="A6" s="6" t="s">
        <v>0</v>
      </c>
      <c r="B6" s="7" t="s">
        <v>1</v>
      </c>
    </row>
    <row r="7" spans="1:2" ht="24.75" customHeight="1" x14ac:dyDescent="0.15">
      <c r="A7" s="4">
        <v>252</v>
      </c>
      <c r="B7" s="5">
        <v>95</v>
      </c>
    </row>
    <row r="8" spans="1:2" ht="24.75" customHeight="1" x14ac:dyDescent="0.15">
      <c r="A8" s="2" t="s">
        <v>3</v>
      </c>
    </row>
    <row r="11" spans="1:2" ht="24.75" customHeight="1" x14ac:dyDescent="0.15">
      <c r="A11" s="2"/>
    </row>
  </sheetData>
  <sheetProtection password="DEE7" sheet="1" objects="1" scenarios="1"/>
  <phoneticPr fontId="2"/>
  <pageMargins left="0.49" right="0.6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計算表</vt:lpstr>
      <vt:lpstr>速算表</vt:lpstr>
      <vt:lpstr>計算表!Print_Area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gsoumu</dc:creator>
  <cp:lastModifiedBy>User</cp:lastModifiedBy>
  <cp:lastPrinted>2014-03-20T08:15:06Z</cp:lastPrinted>
  <dcterms:created xsi:type="dcterms:W3CDTF">2007-05-25T02:25:01Z</dcterms:created>
  <dcterms:modified xsi:type="dcterms:W3CDTF">2019-09-18T02:02:29Z</dcterms:modified>
</cp:coreProperties>
</file>