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00" windowHeight="7770" activeTab="0"/>
  </bookViews>
  <sheets>
    <sheet name="提出書類3" sheetId="1" r:id="rId1"/>
    <sheet name="記入例" sheetId="2" r:id="rId2"/>
  </sheets>
  <definedNames/>
  <calcPr fullCalcOnLoad="1"/>
</workbook>
</file>

<file path=xl/comments1.xml><?xml version="1.0" encoding="utf-8"?>
<comments xmlns="http://schemas.openxmlformats.org/spreadsheetml/2006/main">
  <authors>
    <author>user</author>
  </authors>
  <commentList>
    <comment ref="I7" authorId="0">
      <text>
        <r>
          <rPr>
            <sz val="14"/>
            <rFont val="ＭＳ Ｐゴシック"/>
            <family val="3"/>
          </rPr>
          <t>黄色の部分は
自動計算</t>
        </r>
      </text>
    </comment>
  </commentList>
</comments>
</file>

<file path=xl/comments2.xml><?xml version="1.0" encoding="utf-8"?>
<comments xmlns="http://schemas.openxmlformats.org/spreadsheetml/2006/main">
  <authors>
    <author>user</author>
  </authors>
  <commentList>
    <comment ref="I7" authorId="0">
      <text>
        <r>
          <rPr>
            <sz val="14"/>
            <rFont val="ＭＳ Ｐゴシック"/>
            <family val="3"/>
          </rPr>
          <t>黄色の部分は
自動計算</t>
        </r>
      </text>
    </comment>
  </commentList>
</comments>
</file>

<file path=xl/sharedStrings.xml><?xml version="1.0" encoding="utf-8"?>
<sst xmlns="http://schemas.openxmlformats.org/spreadsheetml/2006/main" count="246" uniqueCount="39">
  <si>
    <t>重度訪問介護</t>
  </si>
  <si>
    <t>同行援護</t>
  </si>
  <si>
    <t>行動援護</t>
  </si>
  <si>
    <t>サービス種別</t>
  </si>
  <si>
    <t>居宅介護</t>
  </si>
  <si>
    <t>訪問介護（予防含む）</t>
  </si>
  <si>
    <t>移動支援</t>
  </si>
  <si>
    <t>合計</t>
  </si>
  <si>
    <t>サービス提供時間</t>
  </si>
  <si>
    <t>時間</t>
  </si>
  <si>
    <t>利用者数</t>
  </si>
  <si>
    <t>人</t>
  </si>
  <si>
    <t>月</t>
  </si>
  <si>
    <t>平均</t>
  </si>
  <si>
    <t>従業員数</t>
  </si>
  <si>
    <t>複数のサービスを利用している者については、それぞれのサービスで１人としてカウントすること。</t>
  </si>
  <si>
    <t>利用者のうち通院等乗降介助のみを利用した者の当該月における利用者の数は、0.1人として計算すること。</t>
  </si>
  <si>
    <t>小数点第２位を切り上げ</t>
  </si>
  <si>
    <t>※</t>
  </si>
  <si>
    <t>①サービス提供時間</t>
  </si>
  <si>
    <t>a</t>
  </si>
  <si>
    <t>b</t>
  </si>
  <si>
    <t>c</t>
  </si>
  <si>
    <t>・・・</t>
  </si>
  <si>
    <t>≪サービス提供責任者の必要数≫</t>
  </si>
  <si>
    <t>○</t>
  </si>
  <si>
    <t>事業所名</t>
  </si>
  <si>
    <t>ヘルパーステーション○○</t>
  </si>
  <si>
    <t>※介護保険事業、移動支援事業を行っている場合は、その部分についてもご記入願います。</t>
  </si>
  <si>
    <t>合計平均時間÷450</t>
  </si>
  <si>
    <t>合計平均利用者数÷40</t>
  </si>
  <si>
    <t>合計平均従業者数÷10</t>
  </si>
  <si>
    <t>常勤専従のサービス提供責任者が１名必要。</t>
  </si>
  <si>
    <t>上記a、b、cがすべて１以上になった場合、その中で一番小さい数が必要数となる。</t>
  </si>
  <si>
    <t>【提出資料３】</t>
  </si>
  <si>
    <t>③利用者数</t>
  </si>
  <si>
    <t>②従業員数（介護保険事業、移動支援事業を含んだ数）</t>
  </si>
  <si>
    <t>②従業員数</t>
  </si>
  <si>
    <t>直近３ヶ月のサービス提供時間、従業者数、利用者数の実績表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</si>
</sst>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s>
  <fonts count="52">
    <font>
      <sz val="11"/>
      <color theme="1"/>
      <name val="Calibri"/>
      <family val="3"/>
    </font>
    <font>
      <sz val="11"/>
      <color indexed="8"/>
      <name val="ＭＳ Ｐゴシック"/>
      <family val="3"/>
    </font>
    <font>
      <sz val="11"/>
      <name val="ＭＳ Ｐゴシック"/>
      <family val="3"/>
    </font>
    <font>
      <sz val="6"/>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color indexed="8"/>
      <name val="ＭＳ Ｐゴシック"/>
      <family val="3"/>
    </font>
    <font>
      <sz val="9"/>
      <color indexed="8"/>
      <name val="ＭＳ Ｐゴシック"/>
      <family val="3"/>
    </font>
    <font>
      <sz val="8"/>
      <color indexed="8"/>
      <name val="ＭＳ Ｐゴシック"/>
      <family val="3"/>
    </font>
    <font>
      <sz val="16"/>
      <color indexed="8"/>
      <name val="ＭＳ Ｐゴシック"/>
      <family val="3"/>
    </font>
    <font>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6"/>
      <color theme="1"/>
      <name val="Calibri"/>
      <family val="3"/>
    </font>
    <font>
      <sz val="9"/>
      <color theme="1"/>
      <name val="Calibri"/>
      <family val="3"/>
    </font>
    <font>
      <sz val="8"/>
      <color theme="1"/>
      <name val="Calibri"/>
      <family val="3"/>
    </font>
    <font>
      <sz val="16"/>
      <color theme="1"/>
      <name val="Calibri"/>
      <family val="3"/>
    </font>
    <font>
      <sz val="18"/>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border>
    <border>
      <left style="thin"/>
      <right style="thin"/>
      <top/>
      <bottom style="thin"/>
    </border>
    <border>
      <left/>
      <right/>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vertical="center"/>
      <protection/>
    </xf>
    <xf numFmtId="0" fontId="44" fillId="0" borderId="0" applyNumberFormat="0" applyFill="0" applyBorder="0" applyAlignment="0" applyProtection="0"/>
    <xf numFmtId="0" fontId="45" fillId="32" borderId="0" applyNumberFormat="0" applyBorder="0" applyAlignment="0" applyProtection="0"/>
  </cellStyleXfs>
  <cellXfs count="50">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46" fillId="0" borderId="11" xfId="0" applyFont="1" applyBorder="1" applyAlignment="1">
      <alignment/>
    </xf>
    <xf numFmtId="0" fontId="0" fillId="33" borderId="10" xfId="0" applyFill="1" applyBorder="1" applyAlignment="1">
      <alignment vertical="center"/>
    </xf>
    <xf numFmtId="0" fontId="46" fillId="33" borderId="11" xfId="0" applyFont="1" applyFill="1" applyBorder="1" applyAlignment="1">
      <alignment/>
    </xf>
    <xf numFmtId="0" fontId="47" fillId="0" borderId="0" xfId="0" applyFont="1" applyAlignment="1">
      <alignment horizontal="right" vertical="center"/>
    </xf>
    <xf numFmtId="0" fontId="47" fillId="0" borderId="0" xfId="0" applyFont="1" applyAlignment="1">
      <alignment vertical="center"/>
    </xf>
    <xf numFmtId="0" fontId="0" fillId="0" borderId="12" xfId="0" applyBorder="1" applyAlignment="1">
      <alignment vertical="center"/>
    </xf>
    <xf numFmtId="0" fontId="46" fillId="0" borderId="13" xfId="0" applyFont="1" applyBorder="1" applyAlignment="1">
      <alignment/>
    </xf>
    <xf numFmtId="0" fontId="0" fillId="33" borderId="12" xfId="0" applyFill="1" applyBorder="1" applyAlignment="1">
      <alignment vertical="center"/>
    </xf>
    <xf numFmtId="0" fontId="46" fillId="33" borderId="13" xfId="0" applyFont="1" applyFill="1" applyBorder="1" applyAlignment="1">
      <alignment/>
    </xf>
    <xf numFmtId="0" fontId="0" fillId="0" borderId="14" xfId="0" applyBorder="1" applyAlignment="1">
      <alignment vertical="center"/>
    </xf>
    <xf numFmtId="0" fontId="46" fillId="0" borderId="15" xfId="0" applyFont="1" applyBorder="1" applyAlignment="1">
      <alignment/>
    </xf>
    <xf numFmtId="0" fontId="0" fillId="33" borderId="14" xfId="0" applyFill="1" applyBorder="1" applyAlignment="1">
      <alignment vertical="center"/>
    </xf>
    <xf numFmtId="0" fontId="46" fillId="33" borderId="15" xfId="0" applyFont="1" applyFill="1" applyBorder="1" applyAlignment="1">
      <alignment/>
    </xf>
    <xf numFmtId="0" fontId="0" fillId="0" borderId="16" xfId="0" applyBorder="1" applyAlignment="1">
      <alignment vertical="center"/>
    </xf>
    <xf numFmtId="0" fontId="46" fillId="0" borderId="17" xfId="0" applyFont="1" applyBorder="1" applyAlignment="1">
      <alignment/>
    </xf>
    <xf numFmtId="0" fontId="0" fillId="33" borderId="16" xfId="0" applyFill="1" applyBorder="1" applyAlignment="1">
      <alignment vertical="center"/>
    </xf>
    <xf numFmtId="0" fontId="46" fillId="33" borderId="17" xfId="0" applyFont="1" applyFill="1" applyBorder="1" applyAlignment="1">
      <alignment/>
    </xf>
    <xf numFmtId="0" fontId="0" fillId="0" borderId="18" xfId="0" applyBorder="1" applyAlignment="1">
      <alignment horizontal="left" vertical="center" indent="1"/>
    </xf>
    <xf numFmtId="0" fontId="0" fillId="0" borderId="19" xfId="0" applyBorder="1" applyAlignment="1">
      <alignment horizontal="left" vertical="center" indent="1"/>
    </xf>
    <xf numFmtId="0" fontId="0" fillId="0" borderId="20" xfId="0" applyBorder="1" applyAlignment="1">
      <alignment horizontal="left" vertical="center" indent="1"/>
    </xf>
    <xf numFmtId="0" fontId="0" fillId="33" borderId="21" xfId="0" applyFill="1" applyBorder="1" applyAlignment="1">
      <alignment horizontal="left" vertical="center" indent="1"/>
    </xf>
    <xf numFmtId="0" fontId="0" fillId="0" borderId="0" xfId="0" applyFont="1" applyFill="1" applyBorder="1" applyAlignment="1">
      <alignment horizontal="left" vertical="center"/>
    </xf>
    <xf numFmtId="0" fontId="47" fillId="0" borderId="0" xfId="0" applyFont="1" applyAlignment="1">
      <alignment horizontal="center" vertical="center"/>
    </xf>
    <xf numFmtId="0" fontId="48" fillId="0" borderId="0" xfId="0" applyFont="1" applyAlignment="1">
      <alignment horizontal="left"/>
    </xf>
    <xf numFmtId="0" fontId="49" fillId="0" borderId="0" xfId="0" applyFont="1" applyAlignment="1">
      <alignment vertical="center"/>
    </xf>
    <xf numFmtId="40" fontId="0" fillId="33" borderId="12" xfId="49" applyNumberFormat="1" applyFont="1" applyFill="1" applyBorder="1" applyAlignment="1">
      <alignment vertical="center"/>
    </xf>
    <xf numFmtId="40" fontId="0" fillId="33" borderId="10" xfId="49" applyNumberFormat="1" applyFont="1" applyFill="1" applyBorder="1" applyAlignment="1">
      <alignment vertical="center"/>
    </xf>
    <xf numFmtId="40" fontId="0" fillId="33" borderId="14" xfId="49" applyNumberFormat="1" applyFont="1" applyFill="1" applyBorder="1" applyAlignment="1">
      <alignment vertical="center"/>
    </xf>
    <xf numFmtId="40" fontId="0" fillId="33" borderId="16" xfId="49" applyNumberFormat="1" applyFont="1" applyFill="1" applyBorder="1" applyAlignment="1">
      <alignment vertical="center"/>
    </xf>
    <xf numFmtId="0" fontId="50" fillId="0" borderId="0" xfId="0" applyFont="1" applyAlignment="1">
      <alignment vertical="center"/>
    </xf>
    <xf numFmtId="0" fontId="36" fillId="0" borderId="12" xfId="0" applyFont="1" applyBorder="1" applyAlignment="1">
      <alignment vertical="center"/>
    </xf>
    <xf numFmtId="0" fontId="36" fillId="0" borderId="14" xfId="0" applyFont="1" applyBorder="1" applyAlignment="1">
      <alignment vertical="center"/>
    </xf>
    <xf numFmtId="0" fontId="36" fillId="0" borderId="16" xfId="0" applyFont="1" applyBorder="1" applyAlignment="1">
      <alignment vertical="center"/>
    </xf>
    <xf numFmtId="0" fontId="36" fillId="0" borderId="10" xfId="0" applyFont="1" applyBorder="1" applyAlignment="1">
      <alignment vertical="center"/>
    </xf>
    <xf numFmtId="0" fontId="0" fillId="0" borderId="0" xfId="0" applyAlignment="1">
      <alignment horizontal="right" vertical="center"/>
    </xf>
    <xf numFmtId="176" fontId="0" fillId="33" borderId="21" xfId="49" applyNumberFormat="1" applyFont="1" applyFill="1" applyBorder="1" applyAlignment="1">
      <alignment vertical="center"/>
    </xf>
    <xf numFmtId="177" fontId="0" fillId="33" borderId="21" xfId="0" applyNumberFormat="1" applyFill="1"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xf numFmtId="0" fontId="0" fillId="0" borderId="24" xfId="0" applyBorder="1" applyAlignment="1">
      <alignment horizontal="center" vertical="center"/>
    </xf>
    <xf numFmtId="0" fontId="0" fillId="0" borderId="11"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0" borderId="21" xfId="0" applyBorder="1" applyAlignment="1">
      <alignment horizontal="center" vertical="center"/>
    </xf>
    <xf numFmtId="0" fontId="36" fillId="0" borderId="21"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9"/>
  <sheetViews>
    <sheetView tabSelected="1" zoomScale="80" zoomScaleNormal="80" zoomScalePageLayoutView="0" workbookViewId="0" topLeftCell="A1">
      <selection activeCell="Q20" sqref="Q20"/>
    </sheetView>
  </sheetViews>
  <sheetFormatPr defaultColWidth="9.140625" defaultRowHeight="24.75" customHeight="1"/>
  <cols>
    <col min="1" max="1" width="3.421875" style="0" customWidth="1"/>
    <col min="2" max="2" width="22.00390625" style="0" customWidth="1"/>
    <col min="3" max="3" width="10.57421875" style="0" customWidth="1"/>
    <col min="4" max="4" width="3.57421875" style="0" customWidth="1"/>
    <col min="6" max="6" width="3.57421875" style="0" customWidth="1"/>
    <col min="8" max="8" width="3.57421875" style="0" customWidth="1"/>
    <col min="10" max="10" width="3.57421875" style="0" customWidth="1"/>
    <col min="11" max="11" width="2.421875" style="0" customWidth="1"/>
    <col min="12" max="12" width="11.8515625" style="0" customWidth="1"/>
    <col min="13" max="13" width="3.7109375" style="3" customWidth="1"/>
    <col min="14" max="14" width="3.57421875" style="0" customWidth="1"/>
    <col min="16" max="16" width="3.57421875" style="0" customWidth="1"/>
    <col min="18" max="18" width="3.57421875" style="0" customWidth="1"/>
    <col min="20" max="20" width="3.57421875" style="0" customWidth="1"/>
  </cols>
  <sheetData>
    <row r="1" spans="1:14" ht="24.75" customHeight="1">
      <c r="A1" s="33" t="s">
        <v>34</v>
      </c>
      <c r="G1" s="48" t="s">
        <v>26</v>
      </c>
      <c r="H1" s="48"/>
      <c r="I1" s="48"/>
      <c r="J1" s="48"/>
      <c r="K1" s="48"/>
      <c r="L1" s="48"/>
      <c r="M1" s="48"/>
      <c r="N1" s="48"/>
    </row>
    <row r="2" ht="24.75" customHeight="1">
      <c r="A2" s="28" t="s">
        <v>38</v>
      </c>
    </row>
    <row r="3" ht="24.75" customHeight="1">
      <c r="A3" t="s">
        <v>28</v>
      </c>
    </row>
    <row r="4" ht="24.75" customHeight="1">
      <c r="A4" t="s">
        <v>19</v>
      </c>
    </row>
    <row r="5" spans="2:10" ht="24.75" customHeight="1">
      <c r="B5" s="41" t="s">
        <v>3</v>
      </c>
      <c r="C5" s="43" t="s">
        <v>8</v>
      </c>
      <c r="D5" s="44"/>
      <c r="E5" s="44"/>
      <c r="F5" s="44"/>
      <c r="G5" s="44"/>
      <c r="H5" s="44"/>
      <c r="I5" s="44"/>
      <c r="J5" s="45"/>
    </row>
    <row r="6" spans="2:10" ht="24.75" customHeight="1">
      <c r="B6" s="42"/>
      <c r="C6" s="1"/>
      <c r="D6" s="2" t="s">
        <v>12</v>
      </c>
      <c r="E6" s="1"/>
      <c r="F6" s="2" t="s">
        <v>12</v>
      </c>
      <c r="G6" s="1"/>
      <c r="H6" s="2" t="s">
        <v>12</v>
      </c>
      <c r="I6" s="46" t="s">
        <v>13</v>
      </c>
      <c r="J6" s="47"/>
    </row>
    <row r="7" spans="2:10" ht="24.75" customHeight="1">
      <c r="B7" s="21" t="s">
        <v>4</v>
      </c>
      <c r="C7" s="9"/>
      <c r="D7" s="10" t="s">
        <v>9</v>
      </c>
      <c r="E7" s="9"/>
      <c r="F7" s="10" t="s">
        <v>9</v>
      </c>
      <c r="G7" s="9"/>
      <c r="H7" s="10" t="s">
        <v>9</v>
      </c>
      <c r="I7" s="11">
        <f>ROUNDUP((+C7+E7+G7)/3,1)</f>
        <v>0</v>
      </c>
      <c r="J7" s="12" t="s">
        <v>9</v>
      </c>
    </row>
    <row r="8" spans="2:10" ht="24.75" customHeight="1">
      <c r="B8" s="22" t="s">
        <v>0</v>
      </c>
      <c r="C8" s="13"/>
      <c r="D8" s="14" t="s">
        <v>9</v>
      </c>
      <c r="E8" s="13"/>
      <c r="F8" s="14" t="s">
        <v>9</v>
      </c>
      <c r="G8" s="13"/>
      <c r="H8" s="14" t="s">
        <v>9</v>
      </c>
      <c r="I8" s="15">
        <f aca="true" t="shared" si="0" ref="I8:I13">ROUNDUP((+C8+E8+G8)/3,1)</f>
        <v>0</v>
      </c>
      <c r="J8" s="16" t="s">
        <v>9</v>
      </c>
    </row>
    <row r="9" spans="2:10" ht="24.75" customHeight="1">
      <c r="B9" s="22" t="s">
        <v>1</v>
      </c>
      <c r="C9" s="13"/>
      <c r="D9" s="14" t="s">
        <v>9</v>
      </c>
      <c r="E9" s="13"/>
      <c r="F9" s="14" t="s">
        <v>9</v>
      </c>
      <c r="G9" s="13"/>
      <c r="H9" s="14" t="s">
        <v>9</v>
      </c>
      <c r="I9" s="15">
        <f t="shared" si="0"/>
        <v>0</v>
      </c>
      <c r="J9" s="16" t="s">
        <v>9</v>
      </c>
    </row>
    <row r="10" spans="2:10" ht="24.75" customHeight="1">
      <c r="B10" s="22" t="s">
        <v>2</v>
      </c>
      <c r="C10" s="13"/>
      <c r="D10" s="14" t="s">
        <v>9</v>
      </c>
      <c r="E10" s="13"/>
      <c r="F10" s="14" t="s">
        <v>9</v>
      </c>
      <c r="G10" s="13"/>
      <c r="H10" s="14" t="s">
        <v>9</v>
      </c>
      <c r="I10" s="15">
        <f t="shared" si="0"/>
        <v>0</v>
      </c>
      <c r="J10" s="16" t="s">
        <v>9</v>
      </c>
    </row>
    <row r="11" spans="2:10" ht="24.75" customHeight="1">
      <c r="B11" s="22" t="s">
        <v>5</v>
      </c>
      <c r="C11" s="13"/>
      <c r="D11" s="14" t="s">
        <v>9</v>
      </c>
      <c r="E11" s="13"/>
      <c r="F11" s="14" t="s">
        <v>9</v>
      </c>
      <c r="G11" s="13"/>
      <c r="H11" s="14" t="s">
        <v>9</v>
      </c>
      <c r="I11" s="15">
        <f t="shared" si="0"/>
        <v>0</v>
      </c>
      <c r="J11" s="16" t="s">
        <v>9</v>
      </c>
    </row>
    <row r="12" spans="2:10" ht="24.75" customHeight="1">
      <c r="B12" s="23" t="s">
        <v>6</v>
      </c>
      <c r="C12" s="17"/>
      <c r="D12" s="18" t="s">
        <v>9</v>
      </c>
      <c r="E12" s="17"/>
      <c r="F12" s="18" t="s">
        <v>9</v>
      </c>
      <c r="G12" s="17"/>
      <c r="H12" s="18" t="s">
        <v>9</v>
      </c>
      <c r="I12" s="19">
        <f t="shared" si="0"/>
        <v>0</v>
      </c>
      <c r="J12" s="20" t="s">
        <v>9</v>
      </c>
    </row>
    <row r="13" spans="2:14" ht="24.75" customHeight="1">
      <c r="B13" s="24" t="s">
        <v>7</v>
      </c>
      <c r="C13" s="5">
        <f>SUM(C7:C12)</f>
        <v>0</v>
      </c>
      <c r="D13" s="6" t="s">
        <v>9</v>
      </c>
      <c r="E13" s="5">
        <f>SUM(E7:E12)</f>
        <v>0</v>
      </c>
      <c r="F13" s="6" t="s">
        <v>9</v>
      </c>
      <c r="G13" s="5">
        <f>SUM(G7:G12)</f>
        <v>0</v>
      </c>
      <c r="H13" s="6" t="s">
        <v>9</v>
      </c>
      <c r="I13" s="5">
        <f t="shared" si="0"/>
        <v>0</v>
      </c>
      <c r="J13" s="6" t="s">
        <v>9</v>
      </c>
      <c r="L13" s="39">
        <f>ROUNDUP(+I13/450,1)</f>
        <v>0</v>
      </c>
      <c r="M13" s="3" t="s">
        <v>23</v>
      </c>
      <c r="N13" t="s">
        <v>20</v>
      </c>
    </row>
    <row r="14" spans="1:13" s="8" customFormat="1" ht="24.75" customHeight="1">
      <c r="A14" s="7" t="s">
        <v>18</v>
      </c>
      <c r="B14" s="8" t="s">
        <v>17</v>
      </c>
      <c r="L14" s="8" t="s">
        <v>29</v>
      </c>
      <c r="M14" s="26"/>
    </row>
    <row r="16" ht="24.75" customHeight="1">
      <c r="A16" s="25" t="s">
        <v>36</v>
      </c>
    </row>
    <row r="17" spans="2:10" ht="24.75" customHeight="1">
      <c r="B17" s="48" t="s">
        <v>14</v>
      </c>
      <c r="C17" s="1">
        <f>IF(C6="","",+C22)</f>
      </c>
      <c r="D17" s="2" t="s">
        <v>12</v>
      </c>
      <c r="E17" s="1">
        <f>IF(E6="","",+E22)</f>
      </c>
      <c r="F17" s="2" t="s">
        <v>12</v>
      </c>
      <c r="G17" s="1">
        <f>IF(G6="","",+G22)</f>
      </c>
      <c r="H17" s="2" t="s">
        <v>12</v>
      </c>
      <c r="I17" s="46" t="s">
        <v>13</v>
      </c>
      <c r="J17" s="47"/>
    </row>
    <row r="18" spans="2:14" ht="24.75" customHeight="1">
      <c r="B18" s="48"/>
      <c r="C18" s="1"/>
      <c r="D18" s="4" t="s">
        <v>11</v>
      </c>
      <c r="E18" s="1"/>
      <c r="F18" s="4" t="s">
        <v>11</v>
      </c>
      <c r="G18" s="1"/>
      <c r="H18" s="4" t="s">
        <v>11</v>
      </c>
      <c r="I18" s="5">
        <f>ROUNDUP((+C18+E18+G18)/3,1)</f>
        <v>0</v>
      </c>
      <c r="J18" s="6" t="s">
        <v>11</v>
      </c>
      <c r="L18" s="40">
        <f>ROUNDUP(+I18/10,1)</f>
        <v>0</v>
      </c>
      <c r="M18" s="3" t="s">
        <v>23</v>
      </c>
      <c r="N18" t="s">
        <v>21</v>
      </c>
    </row>
    <row r="19" spans="1:13" s="8" customFormat="1" ht="24.75" customHeight="1">
      <c r="A19" s="7" t="s">
        <v>18</v>
      </c>
      <c r="B19" s="8" t="s">
        <v>17</v>
      </c>
      <c r="L19" s="8" t="s">
        <v>31</v>
      </c>
      <c r="M19" s="26"/>
    </row>
    <row r="21" ht="24.75" customHeight="1">
      <c r="A21" t="s">
        <v>35</v>
      </c>
    </row>
    <row r="22" spans="2:10" ht="24.75" customHeight="1">
      <c r="B22" s="41" t="s">
        <v>3</v>
      </c>
      <c r="C22" s="43" t="s">
        <v>10</v>
      </c>
      <c r="D22" s="44"/>
      <c r="E22" s="44"/>
      <c r="F22" s="44"/>
      <c r="G22" s="44"/>
      <c r="H22" s="44"/>
      <c r="I22" s="44"/>
      <c r="J22" s="45"/>
    </row>
    <row r="23" spans="2:10" ht="24.75" customHeight="1">
      <c r="B23" s="42"/>
      <c r="C23" s="1">
        <f>IF(C6="","",+C6)</f>
      </c>
      <c r="D23" s="2" t="s">
        <v>12</v>
      </c>
      <c r="E23" s="1">
        <f>IF(E6="","",+E6)</f>
      </c>
      <c r="F23" s="2" t="s">
        <v>12</v>
      </c>
      <c r="G23" s="1">
        <f>IF(G6="","",+G6)</f>
      </c>
      <c r="H23" s="2" t="s">
        <v>12</v>
      </c>
      <c r="I23" s="46" t="s">
        <v>13</v>
      </c>
      <c r="J23" s="47"/>
    </row>
    <row r="24" spans="2:10" ht="24.75" customHeight="1">
      <c r="B24" s="21" t="s">
        <v>4</v>
      </c>
      <c r="C24" s="9"/>
      <c r="D24" s="10" t="s">
        <v>11</v>
      </c>
      <c r="E24" s="9"/>
      <c r="F24" s="10" t="s">
        <v>11</v>
      </c>
      <c r="G24" s="9"/>
      <c r="H24" s="10" t="s">
        <v>11</v>
      </c>
      <c r="I24" s="11">
        <f>ROUNDUP((+C24+E24+G24)/3,1)</f>
        <v>0</v>
      </c>
      <c r="J24" s="12" t="s">
        <v>11</v>
      </c>
    </row>
    <row r="25" spans="2:10" ht="24.75" customHeight="1">
      <c r="B25" s="22" t="s">
        <v>0</v>
      </c>
      <c r="C25" s="13"/>
      <c r="D25" s="14" t="s">
        <v>11</v>
      </c>
      <c r="E25" s="13"/>
      <c r="F25" s="14" t="s">
        <v>11</v>
      </c>
      <c r="G25" s="13"/>
      <c r="H25" s="14" t="s">
        <v>11</v>
      </c>
      <c r="I25" s="15">
        <f aca="true" t="shared" si="1" ref="I25:I30">ROUNDUP((+C25+E25+G25)/3,1)</f>
        <v>0</v>
      </c>
      <c r="J25" s="16" t="s">
        <v>11</v>
      </c>
    </row>
    <row r="26" spans="2:10" ht="24.75" customHeight="1">
      <c r="B26" s="22" t="s">
        <v>1</v>
      </c>
      <c r="C26" s="13"/>
      <c r="D26" s="14" t="s">
        <v>11</v>
      </c>
      <c r="E26" s="13"/>
      <c r="F26" s="14" t="s">
        <v>11</v>
      </c>
      <c r="G26" s="13"/>
      <c r="H26" s="14" t="s">
        <v>11</v>
      </c>
      <c r="I26" s="15">
        <f t="shared" si="1"/>
        <v>0</v>
      </c>
      <c r="J26" s="16" t="s">
        <v>11</v>
      </c>
    </row>
    <row r="27" spans="2:10" ht="24.75" customHeight="1">
      <c r="B27" s="22" t="s">
        <v>2</v>
      </c>
      <c r="C27" s="13"/>
      <c r="D27" s="14" t="s">
        <v>11</v>
      </c>
      <c r="E27" s="13"/>
      <c r="F27" s="14" t="s">
        <v>11</v>
      </c>
      <c r="G27" s="13"/>
      <c r="H27" s="14" t="s">
        <v>11</v>
      </c>
      <c r="I27" s="15">
        <f t="shared" si="1"/>
        <v>0</v>
      </c>
      <c r="J27" s="16" t="s">
        <v>11</v>
      </c>
    </row>
    <row r="28" spans="2:10" ht="24.75" customHeight="1">
      <c r="B28" s="22" t="s">
        <v>5</v>
      </c>
      <c r="C28" s="13"/>
      <c r="D28" s="14" t="s">
        <v>11</v>
      </c>
      <c r="E28" s="13"/>
      <c r="F28" s="14" t="s">
        <v>11</v>
      </c>
      <c r="G28" s="13"/>
      <c r="H28" s="14" t="s">
        <v>11</v>
      </c>
      <c r="I28" s="15">
        <f t="shared" si="1"/>
        <v>0</v>
      </c>
      <c r="J28" s="16" t="s">
        <v>11</v>
      </c>
    </row>
    <row r="29" spans="2:10" ht="24.75" customHeight="1">
      <c r="B29" s="23" t="s">
        <v>6</v>
      </c>
      <c r="C29" s="17"/>
      <c r="D29" s="18" t="s">
        <v>11</v>
      </c>
      <c r="E29" s="17"/>
      <c r="F29" s="18" t="s">
        <v>11</v>
      </c>
      <c r="G29" s="17"/>
      <c r="H29" s="18" t="s">
        <v>11</v>
      </c>
      <c r="I29" s="19">
        <f t="shared" si="1"/>
        <v>0</v>
      </c>
      <c r="J29" s="20" t="s">
        <v>11</v>
      </c>
    </row>
    <row r="30" spans="2:14" ht="24.75" customHeight="1">
      <c r="B30" s="24" t="s">
        <v>7</v>
      </c>
      <c r="C30" s="5">
        <f>SUM(C24:C29)</f>
        <v>0</v>
      </c>
      <c r="D30" s="6" t="s">
        <v>11</v>
      </c>
      <c r="E30" s="5">
        <f>SUM(E24:E29)</f>
        <v>0</v>
      </c>
      <c r="F30" s="6" t="s">
        <v>11</v>
      </c>
      <c r="G30" s="5">
        <f>SUM(G24:G29)</f>
        <v>0</v>
      </c>
      <c r="H30" s="6" t="s">
        <v>11</v>
      </c>
      <c r="I30" s="5">
        <f t="shared" si="1"/>
        <v>0</v>
      </c>
      <c r="J30" s="6" t="s">
        <v>11</v>
      </c>
      <c r="L30" s="40">
        <f>ROUNDUP(+I30/40,1)</f>
        <v>0</v>
      </c>
      <c r="M30" s="3" t="s">
        <v>23</v>
      </c>
      <c r="N30" t="s">
        <v>22</v>
      </c>
    </row>
    <row r="31" spans="1:13" s="8" customFormat="1" ht="24.75" customHeight="1">
      <c r="A31" s="7" t="s">
        <v>18</v>
      </c>
      <c r="B31" s="8" t="s">
        <v>17</v>
      </c>
      <c r="L31" s="8" t="s">
        <v>30</v>
      </c>
      <c r="M31" s="26"/>
    </row>
    <row r="32" spans="1:13" s="8" customFormat="1" ht="24.75" customHeight="1">
      <c r="A32" s="7" t="s">
        <v>18</v>
      </c>
      <c r="B32" s="8" t="s">
        <v>16</v>
      </c>
      <c r="M32" s="26"/>
    </row>
    <row r="33" spans="1:13" s="8" customFormat="1" ht="24.75" customHeight="1">
      <c r="A33" s="7" t="s">
        <v>18</v>
      </c>
      <c r="B33" s="8" t="s">
        <v>15</v>
      </c>
      <c r="M33" s="26"/>
    </row>
    <row r="34" spans="1:13" s="8" customFormat="1" ht="24.75" customHeight="1">
      <c r="A34" s="7"/>
      <c r="M34" s="26"/>
    </row>
    <row r="36" ht="24.75" customHeight="1">
      <c r="A36" t="s">
        <v>24</v>
      </c>
    </row>
    <row r="37" spans="1:2" ht="24.75" customHeight="1">
      <c r="A37" s="38" t="s">
        <v>25</v>
      </c>
      <c r="B37" t="s">
        <v>32</v>
      </c>
    </row>
    <row r="38" spans="1:13" ht="24.75" customHeight="1">
      <c r="A38" s="38" t="s">
        <v>25</v>
      </c>
      <c r="B38" t="s">
        <v>33</v>
      </c>
      <c r="L38" s="39">
        <f>IF(MIN(L13,L30,L18)&lt;1,1,MIN(L13,L30,L18))</f>
        <v>1</v>
      </c>
      <c r="M38" s="27" t="s">
        <v>11</v>
      </c>
    </row>
    <row r="39" ht="24.75" customHeight="1">
      <c r="A39" s="38"/>
    </row>
  </sheetData>
  <sheetProtection/>
  <mergeCells count="10">
    <mergeCell ref="B22:B23"/>
    <mergeCell ref="C22:J22"/>
    <mergeCell ref="I23:J23"/>
    <mergeCell ref="B17:B18"/>
    <mergeCell ref="I17:J17"/>
    <mergeCell ref="G1:H1"/>
    <mergeCell ref="I1:N1"/>
    <mergeCell ref="B5:B6"/>
    <mergeCell ref="C5:J5"/>
    <mergeCell ref="I6:J6"/>
  </mergeCells>
  <printOptions/>
  <pageMargins left="0.7086614173228347" right="0.7086614173228347" top="0.7480314960629921" bottom="0.7480314960629921" header="0.31496062992125984" footer="0.31496062992125984"/>
  <pageSetup horizontalDpi="600" verticalDpi="600" orientation="portrait" paperSize="9" scale="85" r:id="rId3"/>
  <legacyDrawing r:id="rId2"/>
</worksheet>
</file>

<file path=xl/worksheets/sheet2.xml><?xml version="1.0" encoding="utf-8"?>
<worksheet xmlns="http://schemas.openxmlformats.org/spreadsheetml/2006/main" xmlns:r="http://schemas.openxmlformats.org/officeDocument/2006/relationships">
  <dimension ref="A1:O38"/>
  <sheetViews>
    <sheetView zoomScale="80" zoomScaleNormal="80" zoomScalePageLayoutView="0" workbookViewId="0" topLeftCell="A13">
      <selection activeCell="N30" sqref="N30"/>
    </sheetView>
  </sheetViews>
  <sheetFormatPr defaultColWidth="9.140625" defaultRowHeight="24.75" customHeight="1"/>
  <cols>
    <col min="1" max="1" width="3.421875" style="0" customWidth="1"/>
    <col min="2" max="2" width="22.00390625" style="0" customWidth="1"/>
    <col min="3" max="3" width="10.57421875" style="0" customWidth="1"/>
    <col min="4" max="4" width="3.57421875" style="0" customWidth="1"/>
    <col min="6" max="6" width="3.57421875" style="0" customWidth="1"/>
    <col min="8" max="8" width="3.57421875" style="0" customWidth="1"/>
    <col min="10" max="10" width="3.57421875" style="0" customWidth="1"/>
    <col min="11" max="11" width="2.421875" style="0" customWidth="1"/>
    <col min="12" max="12" width="11.8515625" style="0" customWidth="1"/>
    <col min="13" max="13" width="3.7109375" style="3" customWidth="1"/>
    <col min="14" max="14" width="3.57421875" style="0" customWidth="1"/>
    <col min="16" max="16" width="3.57421875" style="0" customWidth="1"/>
    <col min="18" max="18" width="3.57421875" style="0" customWidth="1"/>
    <col min="20" max="20" width="3.57421875" style="0" customWidth="1"/>
  </cols>
  <sheetData>
    <row r="1" spans="1:14" ht="24.75" customHeight="1">
      <c r="A1" s="33" t="s">
        <v>34</v>
      </c>
      <c r="G1" s="48" t="s">
        <v>26</v>
      </c>
      <c r="H1" s="48"/>
      <c r="I1" s="49" t="s">
        <v>27</v>
      </c>
      <c r="J1" s="49"/>
      <c r="K1" s="49"/>
      <c r="L1" s="49"/>
      <c r="M1" s="49"/>
      <c r="N1" s="49"/>
    </row>
    <row r="2" ht="24.75" customHeight="1">
      <c r="A2" s="28" t="s">
        <v>38</v>
      </c>
    </row>
    <row r="4" ht="24.75" customHeight="1">
      <c r="A4" t="s">
        <v>19</v>
      </c>
    </row>
    <row r="5" spans="2:10" ht="24.75" customHeight="1">
      <c r="B5" s="41" t="s">
        <v>3</v>
      </c>
      <c r="C5" s="43" t="s">
        <v>8</v>
      </c>
      <c r="D5" s="44"/>
      <c r="E5" s="44"/>
      <c r="F5" s="44"/>
      <c r="G5" s="44"/>
      <c r="H5" s="44"/>
      <c r="I5" s="44"/>
      <c r="J5" s="45"/>
    </row>
    <row r="6" spans="2:10" ht="24.75" customHeight="1">
      <c r="B6" s="42"/>
      <c r="C6" s="37">
        <v>5</v>
      </c>
      <c r="D6" s="2" t="s">
        <v>12</v>
      </c>
      <c r="E6" s="37">
        <v>6</v>
      </c>
      <c r="F6" s="2" t="s">
        <v>12</v>
      </c>
      <c r="G6" s="37">
        <v>7</v>
      </c>
      <c r="H6" s="2" t="s">
        <v>12</v>
      </c>
      <c r="I6" s="46" t="s">
        <v>13</v>
      </c>
      <c r="J6" s="47"/>
    </row>
    <row r="7" spans="2:10" ht="24.75" customHeight="1">
      <c r="B7" s="21" t="s">
        <v>4</v>
      </c>
      <c r="C7" s="34">
        <v>102.5</v>
      </c>
      <c r="D7" s="10" t="s">
        <v>9</v>
      </c>
      <c r="E7" s="34">
        <v>133</v>
      </c>
      <c r="F7" s="10" t="s">
        <v>9</v>
      </c>
      <c r="G7" s="34">
        <v>124</v>
      </c>
      <c r="H7" s="10" t="s">
        <v>9</v>
      </c>
      <c r="I7" s="29">
        <f>(+C7+E7+G7)/3</f>
        <v>119.83333333333333</v>
      </c>
      <c r="J7" s="12" t="s">
        <v>9</v>
      </c>
    </row>
    <row r="8" spans="2:10" ht="24.75" customHeight="1">
      <c r="B8" s="22" t="s">
        <v>0</v>
      </c>
      <c r="C8" s="35">
        <v>32</v>
      </c>
      <c r="D8" s="14" t="s">
        <v>9</v>
      </c>
      <c r="E8" s="35">
        <v>18.5</v>
      </c>
      <c r="F8" s="14" t="s">
        <v>9</v>
      </c>
      <c r="G8" s="35">
        <v>22</v>
      </c>
      <c r="H8" s="14" t="s">
        <v>9</v>
      </c>
      <c r="I8" s="31">
        <f aca="true" t="shared" si="0" ref="I8:I13">(+C8+E8+G8)/3</f>
        <v>24.166666666666668</v>
      </c>
      <c r="J8" s="16" t="s">
        <v>9</v>
      </c>
    </row>
    <row r="9" spans="2:10" ht="24.75" customHeight="1">
      <c r="B9" s="22" t="s">
        <v>1</v>
      </c>
      <c r="C9" s="35">
        <v>5</v>
      </c>
      <c r="D9" s="14" t="s">
        <v>9</v>
      </c>
      <c r="E9" s="35">
        <v>7</v>
      </c>
      <c r="F9" s="14" t="s">
        <v>9</v>
      </c>
      <c r="G9" s="35">
        <v>11.5</v>
      </c>
      <c r="H9" s="14" t="s">
        <v>9</v>
      </c>
      <c r="I9" s="31">
        <f t="shared" si="0"/>
        <v>7.833333333333333</v>
      </c>
      <c r="J9" s="16" t="s">
        <v>9</v>
      </c>
    </row>
    <row r="10" spans="2:10" ht="24.75" customHeight="1">
      <c r="B10" s="22" t="s">
        <v>2</v>
      </c>
      <c r="C10" s="35"/>
      <c r="D10" s="14" t="s">
        <v>9</v>
      </c>
      <c r="E10" s="35"/>
      <c r="F10" s="14" t="s">
        <v>9</v>
      </c>
      <c r="G10" s="35"/>
      <c r="H10" s="14" t="s">
        <v>9</v>
      </c>
      <c r="I10" s="31">
        <f t="shared" si="0"/>
        <v>0</v>
      </c>
      <c r="J10" s="16" t="s">
        <v>9</v>
      </c>
    </row>
    <row r="11" spans="2:10" ht="24.75" customHeight="1">
      <c r="B11" s="22" t="s">
        <v>5</v>
      </c>
      <c r="C11" s="35">
        <v>442</v>
      </c>
      <c r="D11" s="14" t="s">
        <v>9</v>
      </c>
      <c r="E11" s="35">
        <v>554</v>
      </c>
      <c r="F11" s="14" t="s">
        <v>9</v>
      </c>
      <c r="G11" s="35">
        <v>602.5</v>
      </c>
      <c r="H11" s="14" t="s">
        <v>9</v>
      </c>
      <c r="I11" s="31">
        <f t="shared" si="0"/>
        <v>532.8333333333334</v>
      </c>
      <c r="J11" s="16" t="s">
        <v>9</v>
      </c>
    </row>
    <row r="12" spans="2:10" ht="24.75" customHeight="1">
      <c r="B12" s="23" t="s">
        <v>6</v>
      </c>
      <c r="C12" s="36">
        <v>54</v>
      </c>
      <c r="D12" s="18" t="s">
        <v>9</v>
      </c>
      <c r="E12" s="36">
        <v>62.5</v>
      </c>
      <c r="F12" s="18" t="s">
        <v>9</v>
      </c>
      <c r="G12" s="36">
        <v>33.5</v>
      </c>
      <c r="H12" s="18" t="s">
        <v>9</v>
      </c>
      <c r="I12" s="32">
        <f t="shared" si="0"/>
        <v>50</v>
      </c>
      <c r="J12" s="20" t="s">
        <v>9</v>
      </c>
    </row>
    <row r="13" spans="2:14" ht="24.75" customHeight="1">
      <c r="B13" s="24" t="s">
        <v>7</v>
      </c>
      <c r="C13" s="5">
        <f>SUM(C7:C12)</f>
        <v>635.5</v>
      </c>
      <c r="D13" s="6" t="s">
        <v>9</v>
      </c>
      <c r="E13" s="5">
        <f>SUM(E7:E12)</f>
        <v>775</v>
      </c>
      <c r="F13" s="6" t="s">
        <v>9</v>
      </c>
      <c r="G13" s="5">
        <f>SUM(G7:G12)</f>
        <v>793.5</v>
      </c>
      <c r="H13" s="6" t="s">
        <v>9</v>
      </c>
      <c r="I13" s="30">
        <f t="shared" si="0"/>
        <v>734.6666666666666</v>
      </c>
      <c r="J13" s="6" t="s">
        <v>9</v>
      </c>
      <c r="L13" s="39">
        <f>ROUNDUP(+I13/450,1)</f>
        <v>1.7000000000000002</v>
      </c>
      <c r="M13" s="3" t="s">
        <v>23</v>
      </c>
      <c r="N13" t="s">
        <v>20</v>
      </c>
    </row>
    <row r="14" spans="1:13" s="8" customFormat="1" ht="24.75" customHeight="1">
      <c r="A14" s="7" t="s">
        <v>18</v>
      </c>
      <c r="B14" s="8" t="s">
        <v>17</v>
      </c>
      <c r="L14" s="8" t="s">
        <v>29</v>
      </c>
      <c r="M14" s="26"/>
    </row>
    <row r="16" ht="24.75" customHeight="1">
      <c r="A16" s="25" t="s">
        <v>37</v>
      </c>
    </row>
    <row r="17" spans="2:10" ht="24.75" customHeight="1">
      <c r="B17" s="48" t="s">
        <v>14</v>
      </c>
      <c r="C17" s="37">
        <f>IF(C6="","",+C23)</f>
        <v>5</v>
      </c>
      <c r="D17" s="2" t="s">
        <v>12</v>
      </c>
      <c r="E17" s="37">
        <f>IF(E6="","",+E23)</f>
        <v>6</v>
      </c>
      <c r="F17" s="2" t="s">
        <v>12</v>
      </c>
      <c r="G17" s="37">
        <f>IF(G6="","",+G23)</f>
        <v>7</v>
      </c>
      <c r="H17" s="2" t="s">
        <v>12</v>
      </c>
      <c r="I17" s="46" t="s">
        <v>13</v>
      </c>
      <c r="J17" s="47"/>
    </row>
    <row r="18" spans="2:14" ht="24.75" customHeight="1">
      <c r="B18" s="48"/>
      <c r="C18" s="37">
        <v>15</v>
      </c>
      <c r="D18" s="4" t="s">
        <v>11</v>
      </c>
      <c r="E18" s="37">
        <v>14</v>
      </c>
      <c r="F18" s="4" t="s">
        <v>11</v>
      </c>
      <c r="G18" s="37">
        <v>15</v>
      </c>
      <c r="H18" s="4" t="s">
        <v>11</v>
      </c>
      <c r="I18" s="30">
        <f>(+C18+E18+G18)/3</f>
        <v>14.666666666666666</v>
      </c>
      <c r="J18" s="6" t="s">
        <v>11</v>
      </c>
      <c r="L18" s="40">
        <f>ROUNDUP(+I18/10,1)</f>
        <v>1.5</v>
      </c>
      <c r="M18" s="3" t="s">
        <v>23</v>
      </c>
      <c r="N18" t="s">
        <v>21</v>
      </c>
    </row>
    <row r="19" spans="1:15" ht="24.75" customHeight="1">
      <c r="A19" s="7" t="s">
        <v>18</v>
      </c>
      <c r="B19" s="8" t="s">
        <v>17</v>
      </c>
      <c r="C19" s="8"/>
      <c r="D19" s="8"/>
      <c r="E19" s="8"/>
      <c r="F19" s="8"/>
      <c r="G19" s="8"/>
      <c r="H19" s="8"/>
      <c r="I19" s="8"/>
      <c r="J19" s="8"/>
      <c r="K19" s="8"/>
      <c r="L19" s="8" t="s">
        <v>31</v>
      </c>
      <c r="M19" s="26"/>
      <c r="N19" s="8"/>
      <c r="O19" s="8"/>
    </row>
    <row r="21" ht="24.75" customHeight="1">
      <c r="A21" t="s">
        <v>35</v>
      </c>
    </row>
    <row r="22" spans="2:10" ht="24.75" customHeight="1">
      <c r="B22" s="41" t="s">
        <v>3</v>
      </c>
      <c r="C22" s="43" t="s">
        <v>10</v>
      </c>
      <c r="D22" s="44"/>
      <c r="E22" s="44"/>
      <c r="F22" s="44"/>
      <c r="G22" s="44"/>
      <c r="H22" s="44"/>
      <c r="I22" s="44"/>
      <c r="J22" s="45"/>
    </row>
    <row r="23" spans="2:10" ht="24.75" customHeight="1">
      <c r="B23" s="42"/>
      <c r="C23" s="37">
        <f>IF(C6="","",+C6)</f>
        <v>5</v>
      </c>
      <c r="D23" s="2" t="s">
        <v>12</v>
      </c>
      <c r="E23" s="37">
        <f>IF(E6="","",+E6)</f>
        <v>6</v>
      </c>
      <c r="F23" s="2" t="s">
        <v>12</v>
      </c>
      <c r="G23" s="37">
        <f>IF(G6="","",+G6)</f>
        <v>7</v>
      </c>
      <c r="H23" s="2" t="s">
        <v>12</v>
      </c>
      <c r="I23" s="46" t="s">
        <v>13</v>
      </c>
      <c r="J23" s="47"/>
    </row>
    <row r="24" spans="2:10" ht="24.75" customHeight="1">
      <c r="B24" s="21" t="s">
        <v>4</v>
      </c>
      <c r="C24" s="34">
        <v>12</v>
      </c>
      <c r="D24" s="10" t="s">
        <v>11</v>
      </c>
      <c r="E24" s="34">
        <v>13</v>
      </c>
      <c r="F24" s="10" t="s">
        <v>11</v>
      </c>
      <c r="G24" s="34">
        <v>13</v>
      </c>
      <c r="H24" s="10" t="s">
        <v>11</v>
      </c>
      <c r="I24" s="29">
        <f aca="true" t="shared" si="1" ref="I24:I30">(+C24+E24+G24)/3</f>
        <v>12.666666666666666</v>
      </c>
      <c r="J24" s="12" t="s">
        <v>11</v>
      </c>
    </row>
    <row r="25" spans="2:10" ht="24.75" customHeight="1">
      <c r="B25" s="22" t="s">
        <v>0</v>
      </c>
      <c r="C25" s="35">
        <v>1</v>
      </c>
      <c r="D25" s="14" t="s">
        <v>11</v>
      </c>
      <c r="E25" s="35">
        <v>1</v>
      </c>
      <c r="F25" s="14" t="s">
        <v>11</v>
      </c>
      <c r="G25" s="35">
        <v>1</v>
      </c>
      <c r="H25" s="14" t="s">
        <v>11</v>
      </c>
      <c r="I25" s="31">
        <f t="shared" si="1"/>
        <v>1</v>
      </c>
      <c r="J25" s="16" t="s">
        <v>11</v>
      </c>
    </row>
    <row r="26" spans="1:15" s="8" customFormat="1" ht="24.75" customHeight="1">
      <c r="A26"/>
      <c r="B26" s="22" t="s">
        <v>1</v>
      </c>
      <c r="C26" s="35">
        <v>1</v>
      </c>
      <c r="D26" s="14" t="s">
        <v>11</v>
      </c>
      <c r="E26" s="35">
        <v>1</v>
      </c>
      <c r="F26" s="14" t="s">
        <v>11</v>
      </c>
      <c r="G26" s="35">
        <v>2</v>
      </c>
      <c r="H26" s="14" t="s">
        <v>11</v>
      </c>
      <c r="I26" s="31">
        <f t="shared" si="1"/>
        <v>1.3333333333333333</v>
      </c>
      <c r="J26" s="16" t="s">
        <v>11</v>
      </c>
      <c r="K26"/>
      <c r="L26"/>
      <c r="M26" s="3"/>
      <c r="N26"/>
      <c r="O26"/>
    </row>
    <row r="27" spans="1:15" s="8" customFormat="1" ht="24.75" customHeight="1">
      <c r="A27"/>
      <c r="B27" s="22" t="s">
        <v>2</v>
      </c>
      <c r="C27" s="35"/>
      <c r="D27" s="14" t="s">
        <v>11</v>
      </c>
      <c r="E27" s="35"/>
      <c r="F27" s="14" t="s">
        <v>11</v>
      </c>
      <c r="G27" s="35"/>
      <c r="H27" s="14" t="s">
        <v>11</v>
      </c>
      <c r="I27" s="31">
        <f t="shared" si="1"/>
        <v>0</v>
      </c>
      <c r="J27" s="16" t="s">
        <v>11</v>
      </c>
      <c r="K27"/>
      <c r="L27"/>
      <c r="M27" s="3"/>
      <c r="N27"/>
      <c r="O27"/>
    </row>
    <row r="28" spans="1:15" s="8" customFormat="1" ht="24.75" customHeight="1">
      <c r="A28"/>
      <c r="B28" s="22" t="s">
        <v>5</v>
      </c>
      <c r="C28" s="35">
        <v>35</v>
      </c>
      <c r="D28" s="14" t="s">
        <v>11</v>
      </c>
      <c r="E28" s="35">
        <v>38</v>
      </c>
      <c r="F28" s="14" t="s">
        <v>11</v>
      </c>
      <c r="G28" s="35">
        <v>37</v>
      </c>
      <c r="H28" s="14" t="s">
        <v>11</v>
      </c>
      <c r="I28" s="31">
        <f t="shared" si="1"/>
        <v>36.666666666666664</v>
      </c>
      <c r="J28" s="16" t="s">
        <v>11</v>
      </c>
      <c r="K28"/>
      <c r="L28"/>
      <c r="N28"/>
      <c r="O28"/>
    </row>
    <row r="29" spans="1:15" s="8" customFormat="1" ht="24.75" customHeight="1">
      <c r="A29"/>
      <c r="B29" s="23" t="s">
        <v>6</v>
      </c>
      <c r="C29" s="36">
        <v>4</v>
      </c>
      <c r="D29" s="18" t="s">
        <v>11</v>
      </c>
      <c r="E29" s="36">
        <v>5</v>
      </c>
      <c r="F29" s="18" t="s">
        <v>11</v>
      </c>
      <c r="G29" s="36">
        <v>4</v>
      </c>
      <c r="H29" s="18" t="s">
        <v>11</v>
      </c>
      <c r="I29" s="32">
        <f t="shared" si="1"/>
        <v>4.333333333333333</v>
      </c>
      <c r="J29" s="20" t="s">
        <v>11</v>
      </c>
      <c r="K29"/>
      <c r="L29"/>
      <c r="M29" s="3"/>
      <c r="N29"/>
      <c r="O29"/>
    </row>
    <row r="30" spans="2:14" ht="24.75" customHeight="1">
      <c r="B30" s="24" t="s">
        <v>7</v>
      </c>
      <c r="C30" s="5">
        <f>SUM(C24:C29)</f>
        <v>53</v>
      </c>
      <c r="D30" s="6" t="s">
        <v>11</v>
      </c>
      <c r="E30" s="5">
        <f>SUM(E24:E29)</f>
        <v>58</v>
      </c>
      <c r="F30" s="6" t="s">
        <v>11</v>
      </c>
      <c r="G30" s="5">
        <f>SUM(G24:G29)</f>
        <v>57</v>
      </c>
      <c r="H30" s="6" t="s">
        <v>11</v>
      </c>
      <c r="I30" s="30">
        <f t="shared" si="1"/>
        <v>56</v>
      </c>
      <c r="J30" s="6" t="s">
        <v>11</v>
      </c>
      <c r="L30" s="40">
        <f>ROUNDUP(+I30/40,1)</f>
        <v>1.4</v>
      </c>
      <c r="M30" s="3" t="s">
        <v>23</v>
      </c>
      <c r="N30" t="s">
        <v>22</v>
      </c>
    </row>
    <row r="31" spans="1:15" ht="24.75" customHeight="1">
      <c r="A31" s="7" t="s">
        <v>18</v>
      </c>
      <c r="B31" s="8" t="s">
        <v>17</v>
      </c>
      <c r="C31" s="8"/>
      <c r="D31" s="8"/>
      <c r="E31" s="8"/>
      <c r="F31" s="8"/>
      <c r="G31" s="8"/>
      <c r="H31" s="8"/>
      <c r="I31" s="8"/>
      <c r="J31" s="8"/>
      <c r="K31" s="8"/>
      <c r="L31" s="8" t="s">
        <v>30</v>
      </c>
      <c r="M31" s="26"/>
      <c r="N31" s="8"/>
      <c r="O31" s="8"/>
    </row>
    <row r="32" spans="1:15" ht="24.75" customHeight="1">
      <c r="A32" s="7" t="s">
        <v>18</v>
      </c>
      <c r="B32" s="8" t="s">
        <v>16</v>
      </c>
      <c r="C32" s="8"/>
      <c r="D32" s="8"/>
      <c r="E32" s="8"/>
      <c r="F32" s="8"/>
      <c r="G32" s="8"/>
      <c r="H32" s="8"/>
      <c r="I32" s="8"/>
      <c r="J32" s="8"/>
      <c r="K32" s="8"/>
      <c r="L32" s="8"/>
      <c r="M32" s="26"/>
      <c r="N32" s="8"/>
      <c r="O32" s="8"/>
    </row>
    <row r="33" spans="1:13" s="8" customFormat="1" ht="24.75" customHeight="1">
      <c r="A33" s="7" t="s">
        <v>18</v>
      </c>
      <c r="B33" s="8" t="s">
        <v>15</v>
      </c>
      <c r="M33" s="26"/>
    </row>
    <row r="34" spans="1:15" ht="24.75" customHeight="1">
      <c r="A34" s="7"/>
      <c r="B34" s="8"/>
      <c r="C34" s="8"/>
      <c r="D34" s="8"/>
      <c r="E34" s="8"/>
      <c r="F34" s="8"/>
      <c r="G34" s="8"/>
      <c r="H34" s="8"/>
      <c r="I34" s="8"/>
      <c r="J34" s="8"/>
      <c r="K34" s="8"/>
      <c r="L34" s="8"/>
      <c r="M34" s="26"/>
      <c r="N34" s="8"/>
      <c r="O34" s="8"/>
    </row>
    <row r="36" ht="24.75" customHeight="1">
      <c r="A36" t="s">
        <v>24</v>
      </c>
    </row>
    <row r="37" spans="1:13" ht="24.75" customHeight="1">
      <c r="A37" s="38" t="s">
        <v>25</v>
      </c>
      <c r="B37" t="s">
        <v>32</v>
      </c>
      <c r="M37" s="27"/>
    </row>
    <row r="38" spans="1:13" ht="24.75" customHeight="1">
      <c r="A38" s="38" t="s">
        <v>25</v>
      </c>
      <c r="B38" t="s">
        <v>33</v>
      </c>
      <c r="L38" s="39">
        <f>IF(MIN(L13,L30,L18)&lt;1,1,MIN(L13,L30,L18))</f>
        <v>1.4</v>
      </c>
      <c r="M38" s="27" t="s">
        <v>11</v>
      </c>
    </row>
  </sheetData>
  <sheetProtection/>
  <mergeCells count="10">
    <mergeCell ref="B22:B23"/>
    <mergeCell ref="C22:J22"/>
    <mergeCell ref="I23:J23"/>
    <mergeCell ref="G1:H1"/>
    <mergeCell ref="I1:N1"/>
    <mergeCell ref="B17:B18"/>
    <mergeCell ref="I17:J17"/>
    <mergeCell ref="B5:B6"/>
    <mergeCell ref="C5:J5"/>
    <mergeCell ref="I6:J6"/>
  </mergeCells>
  <printOptions/>
  <pageMargins left="0.7086614173228347" right="0.7086614173228347" top="0.7480314960629921" bottom="0.7480314960629921" header="0.31496062992125984" footer="0.31496062992125984"/>
  <pageSetup horizontalDpi="600" verticalDpi="600" orientation="portrait" paperSize="9"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user1</cp:lastModifiedBy>
  <cp:lastPrinted>2017-11-16T01:56:05Z</cp:lastPrinted>
  <dcterms:created xsi:type="dcterms:W3CDTF">2013-12-26T07:52:03Z</dcterms:created>
  <dcterms:modified xsi:type="dcterms:W3CDTF">2019-08-05T08:03:34Z</dcterms:modified>
  <cp:category/>
  <cp:version/>
  <cp:contentType/>
  <cp:contentStatus/>
</cp:coreProperties>
</file>