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01.介護事業者担当\60.特定集中減算\02.様式及びＨＰ\14.R5年度後期分\"/>
    </mc:Choice>
  </mc:AlternateContent>
  <bookViews>
    <workbookView xWindow="600" yWindow="90" windowWidth="19395" windowHeight="7605"/>
  </bookViews>
  <sheets>
    <sheet name="（記入例）" sheetId="1" r:id="rId1"/>
    <sheet name="（記入例）様式1" sheetId="2" r:id="rId2"/>
    <sheet name="(記入例）様式2" sheetId="5" r:id="rId3"/>
    <sheet name="（記入例）様式3" sheetId="4" r:id="rId4"/>
  </sheets>
  <definedNames>
    <definedName name="_xlnm.Print_Area" localSheetId="0">'（記入例）'!$A$1:$R$173</definedName>
    <definedName name="_xlnm.Print_Area" localSheetId="1">'（記入例）様式1'!$A$1:$F$45</definedName>
    <definedName name="_xlnm.Print_Area" localSheetId="2">'(記入例）様式2'!$A$1:$F$20</definedName>
    <definedName name="_xlnm.Print_Area" localSheetId="3">'（記入例）様式3'!$A$1:$H$10</definedName>
    <definedName name="_xlnm.Print_Titles" localSheetId="0">'（記入例）'!$2:$3</definedName>
  </definedNames>
  <calcPr calcId="162913"/>
</workbook>
</file>

<file path=xl/calcChain.xml><?xml version="1.0" encoding="utf-8"?>
<calcChain xmlns="http://schemas.openxmlformats.org/spreadsheetml/2006/main">
  <c r="Q101" i="1" l="1"/>
  <c r="Q102" i="1"/>
  <c r="I101" i="1"/>
  <c r="P100" i="1"/>
  <c r="O100" i="1"/>
  <c r="N100" i="1"/>
  <c r="M100" i="1"/>
  <c r="L100" i="1"/>
  <c r="K100" i="1"/>
  <c r="I100" i="1"/>
  <c r="Q97" i="1"/>
  <c r="Q98" i="1"/>
  <c r="I97" i="1"/>
  <c r="P96" i="1"/>
  <c r="O96" i="1"/>
  <c r="N96" i="1"/>
  <c r="M96" i="1"/>
  <c r="L96" i="1"/>
  <c r="K96" i="1"/>
  <c r="I96" i="1"/>
  <c r="Q89" i="1"/>
  <c r="R89" i="1"/>
  <c r="I89" i="1"/>
  <c r="P88" i="1"/>
  <c r="O88" i="1"/>
  <c r="N88" i="1"/>
  <c r="M88" i="1"/>
  <c r="L88" i="1"/>
  <c r="K88" i="1"/>
  <c r="I88" i="1"/>
  <c r="O15" i="1"/>
  <c r="Q84" i="1"/>
  <c r="Q85" i="1" s="1"/>
  <c r="I84" i="1"/>
  <c r="P83" i="1"/>
  <c r="O83" i="1"/>
  <c r="N83" i="1"/>
  <c r="M83" i="1"/>
  <c r="L83" i="1"/>
  <c r="K83" i="1"/>
  <c r="I83" i="1"/>
  <c r="Q80" i="1"/>
  <c r="I80" i="1"/>
  <c r="P79" i="1"/>
  <c r="O79" i="1"/>
  <c r="N79" i="1"/>
  <c r="M79" i="1"/>
  <c r="L79" i="1"/>
  <c r="K79" i="1"/>
  <c r="I79" i="1"/>
  <c r="Q72" i="1"/>
  <c r="R72" i="1"/>
  <c r="I72" i="1"/>
  <c r="P71" i="1"/>
  <c r="O71" i="1"/>
  <c r="N71" i="1"/>
  <c r="M71" i="1"/>
  <c r="L71" i="1"/>
  <c r="K71" i="1"/>
  <c r="I71" i="1"/>
  <c r="U5" i="1"/>
  <c r="A5" i="1"/>
  <c r="I15" i="1"/>
  <c r="K15" i="1"/>
  <c r="L15" i="1"/>
  <c r="M15" i="1"/>
  <c r="N15" i="1"/>
  <c r="P15" i="1"/>
  <c r="Q16" i="1"/>
  <c r="R16" i="1"/>
  <c r="I20" i="1"/>
  <c r="K20" i="1"/>
  <c r="L20" i="1"/>
  <c r="M20" i="1"/>
  <c r="N20" i="1"/>
  <c r="O20" i="1"/>
  <c r="P20" i="1"/>
  <c r="I21" i="1"/>
  <c r="Q21" i="1"/>
  <c r="I28" i="1"/>
  <c r="K28" i="1"/>
  <c r="L28" i="1"/>
  <c r="M28" i="1"/>
  <c r="N28" i="1"/>
  <c r="O28" i="1"/>
  <c r="P28" i="1"/>
  <c r="I29" i="1"/>
  <c r="Q29" i="1"/>
  <c r="Q30" i="1" s="1"/>
  <c r="I32" i="1"/>
  <c r="K32" i="1"/>
  <c r="L32" i="1"/>
  <c r="M32" i="1"/>
  <c r="N32" i="1"/>
  <c r="O32" i="1"/>
  <c r="P32" i="1"/>
  <c r="I33" i="1"/>
  <c r="Q33" i="1"/>
  <c r="Q34" i="1"/>
  <c r="I37" i="1"/>
  <c r="K37" i="1"/>
  <c r="L37" i="1"/>
  <c r="M37" i="1"/>
  <c r="N37" i="1"/>
  <c r="O37" i="1"/>
  <c r="P37" i="1"/>
  <c r="I38" i="1"/>
  <c r="Q38" i="1"/>
  <c r="R38" i="1" s="1"/>
  <c r="I45" i="1"/>
  <c r="K45" i="1"/>
  <c r="L45" i="1"/>
  <c r="M45" i="1"/>
  <c r="N45" i="1"/>
  <c r="O45" i="1"/>
  <c r="P45" i="1"/>
  <c r="I46" i="1"/>
  <c r="Q46" i="1"/>
  <c r="Q47" i="1" s="1"/>
  <c r="I49" i="1"/>
  <c r="K49" i="1"/>
  <c r="L49" i="1"/>
  <c r="M49" i="1"/>
  <c r="N49" i="1"/>
  <c r="O49" i="1"/>
  <c r="P49" i="1"/>
  <c r="I50" i="1"/>
  <c r="Q50" i="1"/>
  <c r="Q51" i="1" s="1"/>
  <c r="I54" i="1"/>
  <c r="K54" i="1"/>
  <c r="L54" i="1"/>
  <c r="M54" i="1"/>
  <c r="N54" i="1"/>
  <c r="O54" i="1"/>
  <c r="P54" i="1"/>
  <c r="I55" i="1"/>
  <c r="Q55" i="1"/>
  <c r="Q64" i="1" s="1"/>
  <c r="I62" i="1"/>
  <c r="K62" i="1"/>
  <c r="L62" i="1"/>
  <c r="M62" i="1"/>
  <c r="N62" i="1"/>
  <c r="O62" i="1"/>
  <c r="P62" i="1"/>
  <c r="I63" i="1"/>
  <c r="Q63" i="1"/>
  <c r="I66" i="1"/>
  <c r="K66" i="1"/>
  <c r="L66" i="1"/>
  <c r="M66" i="1"/>
  <c r="N66" i="1"/>
  <c r="O66" i="1"/>
  <c r="P66" i="1"/>
  <c r="I67" i="1"/>
  <c r="Q67" i="1"/>
  <c r="M123" i="1"/>
  <c r="O123" i="1"/>
  <c r="Q123" i="1"/>
  <c r="U123" i="1"/>
  <c r="I124" i="1"/>
  <c r="J124" i="1"/>
  <c r="K124" i="1"/>
  <c r="L124" i="1"/>
  <c r="M124" i="1"/>
  <c r="N124" i="1"/>
  <c r="O124" i="1"/>
  <c r="P124" i="1"/>
  <c r="Q124" i="1"/>
  <c r="R124" i="1"/>
  <c r="I125" i="1"/>
  <c r="Q81" i="1"/>
  <c r="R55" i="1"/>
  <c r="R21" i="1"/>
  <c r="Q68" i="1"/>
</calcChain>
</file>

<file path=xl/comments1.xml><?xml version="1.0" encoding="utf-8"?>
<comments xmlns="http://schemas.openxmlformats.org/spreadsheetml/2006/main">
  <authors>
    <author>user</author>
  </authors>
  <commentList>
    <comment ref="H2" authorId="0" shapeId="0">
      <text>
        <r>
          <rPr>
            <b/>
            <sz val="11"/>
            <color indexed="81"/>
            <rFont val="ＭＳ Ｐゴシック"/>
            <family val="3"/>
            <charset val="128"/>
          </rPr>
          <t>入力する判定期間をプルダウンメニューから選択してください。</t>
        </r>
      </text>
    </comment>
  </commentList>
</comments>
</file>

<file path=xl/comments2.xml><?xml version="1.0" encoding="utf-8"?>
<comments xmlns="http://schemas.openxmlformats.org/spreadsheetml/2006/main">
  <authors>
    <author>User</author>
  </authors>
  <commentList>
    <comment ref="E5" authorId="0" shapeId="0">
      <text>
        <r>
          <rPr>
            <b/>
            <sz val="9"/>
            <color indexed="81"/>
            <rFont val="MS P ゴシック"/>
            <family val="3"/>
            <charset val="128"/>
          </rPr>
          <t xml:space="preserve">User:
</t>
        </r>
        <r>
          <rPr>
            <sz val="9"/>
            <color indexed="81"/>
            <rFont val="MS P ゴシック"/>
            <family val="3"/>
            <charset val="128"/>
          </rPr>
          <t xml:space="preserve">サービス名をご記入お願いします。
</t>
        </r>
      </text>
    </comment>
    <comment ref="B20" authorId="0" shapeId="0">
      <text>
        <r>
          <rPr>
            <b/>
            <sz val="9"/>
            <color indexed="81"/>
            <rFont val="MS P ゴシック"/>
            <family val="3"/>
            <charset val="128"/>
          </rPr>
          <t>User:</t>
        </r>
        <r>
          <rPr>
            <sz val="9"/>
            <color indexed="81"/>
            <rFont val="MS P ゴシック"/>
            <family val="3"/>
            <charset val="128"/>
          </rPr>
          <t xml:space="preserve">
１～４の内、あてはまるものをマルで囲んでください。</t>
        </r>
      </text>
    </comment>
    <comment ref="D27" authorId="0" shapeId="0">
      <text>
        <r>
          <rPr>
            <b/>
            <sz val="9"/>
            <color indexed="81"/>
            <rFont val="MS P ゴシック"/>
            <family val="3"/>
            <charset val="128"/>
          </rPr>
          <t>User:</t>
        </r>
        <r>
          <rPr>
            <sz val="9"/>
            <color indexed="81"/>
            <rFont val="MS P ゴシック"/>
            <family val="3"/>
            <charset val="128"/>
          </rPr>
          <t xml:space="preserve">
利用者へ説明した日付をご記入ください。</t>
        </r>
      </text>
    </comment>
    <comment ref="B36" authorId="0" shapeId="0">
      <text>
        <r>
          <rPr>
            <b/>
            <sz val="9"/>
            <color indexed="81"/>
            <rFont val="MS P ゴシック"/>
            <family val="3"/>
            <charset val="128"/>
          </rPr>
          <t>User:</t>
        </r>
        <r>
          <rPr>
            <sz val="9"/>
            <color indexed="81"/>
            <rFont val="MS P ゴシック"/>
            <family val="3"/>
            <charset val="128"/>
          </rPr>
          <t xml:space="preserve">
利用者が選択した事業所名をご記入ください。</t>
        </r>
      </text>
    </comment>
  </commentList>
</comments>
</file>

<file path=xl/comments3.xml><?xml version="1.0" encoding="utf-8"?>
<comments xmlns="http://schemas.openxmlformats.org/spreadsheetml/2006/main">
  <authors>
    <author>User</author>
  </authors>
  <commentList>
    <comment ref="F6" authorId="0" shapeId="0">
      <text>
        <r>
          <rPr>
            <b/>
            <sz val="9"/>
            <color indexed="81"/>
            <rFont val="MS P ゴシック"/>
            <family val="3"/>
            <charset val="128"/>
          </rPr>
          <t>User:有・無かのどちらかにマルをつけてください</t>
        </r>
      </text>
    </comment>
  </commentList>
</comments>
</file>

<file path=xl/sharedStrings.xml><?xml version="1.0" encoding="utf-8"?>
<sst xmlns="http://schemas.openxmlformats.org/spreadsheetml/2006/main" count="288" uniqueCount="158">
  <si>
    <t>事業所名称</t>
    <rPh sb="0" eb="3">
      <t>ジギョウショ</t>
    </rPh>
    <rPh sb="3" eb="4">
      <t>ナ</t>
    </rPh>
    <rPh sb="4" eb="5">
      <t>ショウ</t>
    </rPh>
    <phoneticPr fontId="2"/>
  </si>
  <si>
    <t>事業所番号</t>
    <phoneticPr fontId="2"/>
  </si>
  <si>
    <t>上記法人の運営している事業所</t>
    <rPh sb="0" eb="2">
      <t>ジョウキ</t>
    </rPh>
    <rPh sb="2" eb="4">
      <t>ホウジン</t>
    </rPh>
    <rPh sb="5" eb="7">
      <t>ウンエイ</t>
    </rPh>
    <rPh sb="11" eb="13">
      <t>ジギョウ</t>
    </rPh>
    <rPh sb="13" eb="14">
      <t>ショ</t>
    </rPh>
    <phoneticPr fontId="2"/>
  </si>
  <si>
    <t>法人代表者職氏名</t>
    <rPh sb="0" eb="2">
      <t>ホウジン</t>
    </rPh>
    <rPh sb="2" eb="4">
      <t>ダイヒョウ</t>
    </rPh>
    <rPh sb="4" eb="5">
      <t>シャ</t>
    </rPh>
    <rPh sb="5" eb="6">
      <t>ショク</t>
    </rPh>
    <rPh sb="6" eb="8">
      <t>シメイ</t>
    </rPh>
    <phoneticPr fontId="2"/>
  </si>
  <si>
    <t>法人所在地</t>
    <rPh sb="0" eb="2">
      <t>ホウジン</t>
    </rPh>
    <rPh sb="2" eb="5">
      <t>ショザイチ</t>
    </rPh>
    <phoneticPr fontId="2"/>
  </si>
  <si>
    <t>法人名称</t>
    <rPh sb="0" eb="2">
      <t>ホウジン</t>
    </rPh>
    <rPh sb="2" eb="4">
      <t>メイショウ</t>
    </rPh>
    <phoneticPr fontId="2"/>
  </si>
  <si>
    <t>紹介率最高法人</t>
    <rPh sb="0" eb="2">
      <t>ショウカイ</t>
    </rPh>
    <rPh sb="2" eb="3">
      <t>リツ</t>
    </rPh>
    <rPh sb="3" eb="5">
      <t>サイコウ</t>
    </rPh>
    <rPh sb="5" eb="7">
      <t>ホウジン</t>
    </rPh>
    <phoneticPr fontId="2"/>
  </si>
  <si>
    <t>サービス名称</t>
    <rPh sb="4" eb="6">
      <t>メイショウ</t>
    </rPh>
    <phoneticPr fontId="2"/>
  </si>
  <si>
    <t>ウ</t>
    <phoneticPr fontId="2"/>
  </si>
  <si>
    <t>事業所名称</t>
    <rPh sb="0" eb="3">
      <t>ジギョウショ</t>
    </rPh>
    <rPh sb="3" eb="4">
      <t>メイ</t>
    </rPh>
    <rPh sb="4" eb="5">
      <t>ショウ</t>
    </rPh>
    <phoneticPr fontId="2"/>
  </si>
  <si>
    <t>イ</t>
    <phoneticPr fontId="2"/>
  </si>
  <si>
    <t>事業所番号</t>
    <rPh sb="0" eb="3">
      <t>ジギョウショ</t>
    </rPh>
    <rPh sb="3" eb="5">
      <t>バンゴウ</t>
    </rPh>
    <phoneticPr fontId="2"/>
  </si>
  <si>
    <t>日作成</t>
    <rPh sb="0" eb="1">
      <t>ニチ</t>
    </rPh>
    <rPh sb="1" eb="3">
      <t>サクセイ</t>
    </rPh>
    <phoneticPr fontId="2"/>
  </si>
  <si>
    <t>月</t>
    <rPh sb="0" eb="1">
      <t>ツキ</t>
    </rPh>
    <phoneticPr fontId="2"/>
  </si>
  <si>
    <t>年</t>
    <rPh sb="0" eb="1">
      <t>ネン</t>
    </rPh>
    <phoneticPr fontId="2"/>
  </si>
  <si>
    <t>（別紙）</t>
    <rPh sb="1" eb="3">
      <t>ベッシ</t>
    </rPh>
    <phoneticPr fontId="2"/>
  </si>
  <si>
    <t>シートの保護はパスワード「6132」で解除できます。</t>
    <rPh sb="4" eb="6">
      <t>ホゴ</t>
    </rPh>
    <rPh sb="19" eb="21">
      <t>カイジョ</t>
    </rPh>
    <phoneticPr fontId="2"/>
  </si>
  <si>
    <t>※</t>
    <phoneticPr fontId="2"/>
  </si>
  <si>
    <t>上記の取扱いについては、厚生労働省の解釈通知及び介護サービス関係Ｑ＆Ａ等により変更となる場合があります。</t>
    <rPh sb="0" eb="2">
      <t>ジョウキ</t>
    </rPh>
    <rPh sb="3" eb="5">
      <t>トリアツカ</t>
    </rPh>
    <rPh sb="12" eb="14">
      <t>コウセイ</t>
    </rPh>
    <rPh sb="14" eb="17">
      <t>ロウドウショウ</t>
    </rPh>
    <rPh sb="18" eb="20">
      <t>カイシャク</t>
    </rPh>
    <rPh sb="20" eb="22">
      <t>ツウチ</t>
    </rPh>
    <rPh sb="22" eb="23">
      <t>オヨ</t>
    </rPh>
    <rPh sb="24" eb="26">
      <t>カイゴ</t>
    </rPh>
    <rPh sb="30" eb="32">
      <t>カンケイ</t>
    </rPh>
    <rPh sb="35" eb="36">
      <t>トウ</t>
    </rPh>
    <rPh sb="39" eb="41">
      <t>ヘンコウ</t>
    </rPh>
    <rPh sb="44" eb="46">
      <t>バアイ</t>
    </rPh>
    <phoneticPr fontId="2"/>
  </si>
  <si>
    <t>紹介率最高法人の事業所について、書ききれない場合は（別紙）に作成し添付してください。</t>
    <rPh sb="0" eb="2">
      <t>ショウカイ</t>
    </rPh>
    <rPh sb="2" eb="3">
      <t>リツ</t>
    </rPh>
    <rPh sb="3" eb="5">
      <t>サイコウ</t>
    </rPh>
    <rPh sb="5" eb="7">
      <t>ホウジン</t>
    </rPh>
    <rPh sb="8" eb="10">
      <t>ジギョウ</t>
    </rPh>
    <rPh sb="10" eb="11">
      <t>ショ</t>
    </rPh>
    <rPh sb="16" eb="17">
      <t>カ</t>
    </rPh>
    <rPh sb="22" eb="24">
      <t>バアイ</t>
    </rPh>
    <rPh sb="26" eb="28">
      <t>ベッシ</t>
    </rPh>
    <rPh sb="30" eb="32">
      <t>サクセイ</t>
    </rPh>
    <rPh sb="33" eb="35">
      <t>テンプ</t>
    </rPh>
    <phoneticPr fontId="2"/>
  </si>
  <si>
    <t>記載された理由が正当な理由に該当するものかどうかは広域事業者指導課が判断します。</t>
    <phoneticPr fontId="2"/>
  </si>
  <si>
    <t>※</t>
  </si>
  <si>
    <t>　　</t>
    <phoneticPr fontId="2"/>
  </si>
  <si>
    <t>この書類は居宅介護支援事業所ごとに作成してください。</t>
    <rPh sb="5" eb="7">
      <t>キョタク</t>
    </rPh>
    <rPh sb="7" eb="9">
      <t>カイゴ</t>
    </rPh>
    <rPh sb="9" eb="11">
      <t>シエン</t>
    </rPh>
    <phoneticPr fontId="2"/>
  </si>
  <si>
    <t>　判定期間の1月当たりの居宅サービス計画のうち、それぞれのサービスが位置付けられた計画数が1月当たり平均１0件以下である場合。</t>
    <rPh sb="34" eb="36">
      <t>イチ</t>
    </rPh>
    <rPh sb="36" eb="37">
      <t>ツ</t>
    </rPh>
    <rPh sb="41" eb="43">
      <t>ケイカク</t>
    </rPh>
    <rPh sb="43" eb="44">
      <t>スウ</t>
    </rPh>
    <rPh sb="46" eb="48">
      <t>ツキア</t>
    </rPh>
    <rPh sb="50" eb="52">
      <t>ヘイキン</t>
    </rPh>
    <phoneticPr fontId="2"/>
  </si>
  <si>
    <t>　判定期間の1月当たりの平均居宅サービス計画件数が20件以下である場合。</t>
    <phoneticPr fontId="2"/>
  </si>
  <si>
    <t>ア</t>
    <phoneticPr fontId="2"/>
  </si>
  <si>
    <t>除外後の割合：（（Ｂ）－（Ｃ））÷（（Ａ）－（Ｃ））×１００（単位：％）</t>
    <rPh sb="0" eb="2">
      <t>ジョガイ</t>
    </rPh>
    <rPh sb="2" eb="3">
      <t>ゴ</t>
    </rPh>
    <rPh sb="4" eb="6">
      <t>ワリアイ</t>
    </rPh>
    <rPh sb="31" eb="33">
      <t>タンイ</t>
    </rPh>
    <phoneticPr fontId="2"/>
  </si>
  <si>
    <t>計(Ｃ)</t>
    <rPh sb="0" eb="1">
      <t>ケイ</t>
    </rPh>
    <phoneticPr fontId="2"/>
  </si>
  <si>
    <t>割合：B÷A×100（単位：％）</t>
    <rPh sb="11" eb="13">
      <t>タンイ</t>
    </rPh>
    <phoneticPr fontId="2"/>
  </si>
  <si>
    <t>計(Ｂ)</t>
    <rPh sb="0" eb="1">
      <t>ケイ</t>
    </rPh>
    <phoneticPr fontId="2"/>
  </si>
  <si>
    <t>紹介率最高法人を位置付けた居宅サービス計画数</t>
    <phoneticPr fontId="2"/>
  </si>
  <si>
    <r>
      <rPr>
        <sz val="11"/>
        <rFont val="HG丸ｺﾞｼｯｸM-PRO"/>
        <family val="3"/>
        <charset val="128"/>
      </rPr>
      <t>上記法人の運営している事業所</t>
    </r>
    <r>
      <rPr>
        <sz val="10"/>
        <rFont val="HG丸ｺﾞｼｯｸM-PRO"/>
        <family val="3"/>
        <charset val="128"/>
      </rPr>
      <t xml:space="preserve">
</t>
    </r>
    <r>
      <rPr>
        <sz val="8"/>
        <rFont val="HG丸ｺﾞｼｯｸM-PRO"/>
        <family val="3"/>
        <charset val="128"/>
      </rPr>
      <t>（３事業所以上となる場合は別紙を作成してください。）</t>
    </r>
    <rPh sb="0" eb="2">
      <t>ジョウキ</t>
    </rPh>
    <rPh sb="2" eb="4">
      <t>ホウジン</t>
    </rPh>
    <rPh sb="5" eb="7">
      <t>ウンエイ</t>
    </rPh>
    <rPh sb="11" eb="13">
      <t>ジギョウ</t>
    </rPh>
    <rPh sb="13" eb="14">
      <t>ショ</t>
    </rPh>
    <rPh sb="17" eb="19">
      <t>ジギョウ</t>
    </rPh>
    <rPh sb="19" eb="20">
      <t>ショ</t>
    </rPh>
    <rPh sb="20" eb="22">
      <t>イジョウ</t>
    </rPh>
    <rPh sb="25" eb="27">
      <t>バアイ</t>
    </rPh>
    <rPh sb="28" eb="30">
      <t>ベッシ</t>
    </rPh>
    <rPh sb="31" eb="33">
      <t>サクセイ</t>
    </rPh>
    <phoneticPr fontId="2"/>
  </si>
  <si>
    <t>月平均</t>
    <rPh sb="0" eb="3">
      <t>ツキヘイキン</t>
    </rPh>
    <phoneticPr fontId="2"/>
  </si>
  <si>
    <t>計(Ａ)</t>
    <rPh sb="0" eb="1">
      <t>ケイ</t>
    </rPh>
    <phoneticPr fontId="2"/>
  </si>
  <si>
    <t>紹介率最高法人を位置付けた居宅サービス計画数</t>
    <phoneticPr fontId="2"/>
  </si>
  <si>
    <t>高石レンタルサービス</t>
    <rPh sb="0" eb="2">
      <t>タカイシ</t>
    </rPh>
    <phoneticPr fontId="2"/>
  </si>
  <si>
    <t>理事長　高石　太郎</t>
    <rPh sb="0" eb="3">
      <t>リジチョウ</t>
    </rPh>
    <rPh sb="4" eb="6">
      <t>タカイシ</t>
    </rPh>
    <rPh sb="7" eb="9">
      <t>タロウ</t>
    </rPh>
    <phoneticPr fontId="2"/>
  </si>
  <si>
    <t>高石市○○町１丁目○○－○○</t>
    <rPh sb="0" eb="3">
      <t>タカイシシ</t>
    </rPh>
    <rPh sb="5" eb="6">
      <t>チョウ</t>
    </rPh>
    <rPh sb="7" eb="9">
      <t>チョウメ</t>
    </rPh>
    <phoneticPr fontId="2"/>
  </si>
  <si>
    <t>特定非営利活動法人広域レンタル</t>
    <rPh sb="0" eb="2">
      <t>トクテイ</t>
    </rPh>
    <rPh sb="2" eb="5">
      <t>ヒエイリ</t>
    </rPh>
    <rPh sb="5" eb="7">
      <t>カツドウ</t>
    </rPh>
    <rPh sb="7" eb="9">
      <t>ホウジン</t>
    </rPh>
    <rPh sb="9" eb="11">
      <t>コウイキ</t>
    </rPh>
    <phoneticPr fontId="2"/>
  </si>
  <si>
    <t>福祉用具貸与を位置付けた
居宅サービス計画数</t>
    <rPh sb="0" eb="2">
      <t>フクシ</t>
    </rPh>
    <rPh sb="2" eb="4">
      <t>ヨウグ</t>
    </rPh>
    <rPh sb="4" eb="6">
      <t>タイヨ</t>
    </rPh>
    <phoneticPr fontId="2"/>
  </si>
  <si>
    <t>福祉用具貸与</t>
    <rPh sb="0" eb="2">
      <t>フクシ</t>
    </rPh>
    <rPh sb="2" eb="4">
      <t>ヨウグ</t>
    </rPh>
    <rPh sb="4" eb="6">
      <t>タイヨ</t>
    </rPh>
    <phoneticPr fontId="2"/>
  </si>
  <si>
    <t>和泉デイサービス</t>
    <rPh sb="0" eb="2">
      <t>イズミ</t>
    </rPh>
    <phoneticPr fontId="2"/>
  </si>
  <si>
    <t>代表取締役　和泉　太郎</t>
    <rPh sb="0" eb="2">
      <t>ダイヒョウ</t>
    </rPh>
    <rPh sb="2" eb="5">
      <t>トリシマリヤク</t>
    </rPh>
    <rPh sb="6" eb="8">
      <t>イズミ</t>
    </rPh>
    <rPh sb="9" eb="11">
      <t>タロウ</t>
    </rPh>
    <phoneticPr fontId="2"/>
  </si>
  <si>
    <t>和泉市○○町１丁目○○－○○</t>
    <rPh sb="0" eb="2">
      <t>イズミ</t>
    </rPh>
    <rPh sb="2" eb="3">
      <t>シ</t>
    </rPh>
    <rPh sb="5" eb="6">
      <t>チョウ</t>
    </rPh>
    <rPh sb="7" eb="9">
      <t>チョウメ</t>
    </rPh>
    <phoneticPr fontId="2"/>
  </si>
  <si>
    <t>株式会社和泉</t>
    <rPh sb="0" eb="4">
      <t>カブシキガイシャ</t>
    </rPh>
    <rPh sb="4" eb="6">
      <t>イズミ</t>
    </rPh>
    <phoneticPr fontId="2"/>
  </si>
  <si>
    <t>通所介護を位置付けた
居宅サービス計画数</t>
    <rPh sb="0" eb="4">
      <t>ツウショカイゴ</t>
    </rPh>
    <phoneticPr fontId="2"/>
  </si>
  <si>
    <t>通所介護</t>
    <rPh sb="0" eb="4">
      <t>ツウショカイゴ</t>
    </rPh>
    <phoneticPr fontId="2"/>
  </si>
  <si>
    <t>和泉訪問介護センター</t>
    <rPh sb="0" eb="2">
      <t>イズミ</t>
    </rPh>
    <rPh sb="2" eb="4">
      <t>ホウモン</t>
    </rPh>
    <rPh sb="4" eb="6">
      <t>カイゴ</t>
    </rPh>
    <phoneticPr fontId="2"/>
  </si>
  <si>
    <t>岸和田訪問介護センター</t>
    <rPh sb="0" eb="3">
      <t>キシワダ</t>
    </rPh>
    <rPh sb="3" eb="5">
      <t>ホウモン</t>
    </rPh>
    <rPh sb="5" eb="7">
      <t>カイゴ</t>
    </rPh>
    <phoneticPr fontId="2"/>
  </si>
  <si>
    <t>代表取締役　広域　太郎</t>
    <rPh sb="0" eb="2">
      <t>ダイヒョウ</t>
    </rPh>
    <rPh sb="2" eb="5">
      <t>トリシマリヤク</t>
    </rPh>
    <rPh sb="6" eb="8">
      <t>コウイキ</t>
    </rPh>
    <rPh sb="9" eb="11">
      <t>タロウ</t>
    </rPh>
    <phoneticPr fontId="2"/>
  </si>
  <si>
    <t>岸和田市○○町1丁目○○－○○</t>
    <phoneticPr fontId="2"/>
  </si>
  <si>
    <t>株式会社　広域</t>
    <phoneticPr fontId="2"/>
  </si>
  <si>
    <t>訪問介護を位置付けた
居宅サービス計画数</t>
    <phoneticPr fontId="2"/>
  </si>
  <si>
    <t>訪問介護</t>
    <rPh sb="0" eb="2">
      <t>ホウモン</t>
    </rPh>
    <rPh sb="2" eb="4">
      <t>カイゴ</t>
    </rPh>
    <phoneticPr fontId="2"/>
  </si>
  <si>
    <t>※該当するすべてのサービスについて、記入してください。</t>
    <rPh sb="1" eb="3">
      <t>ガイトウ</t>
    </rPh>
    <rPh sb="18" eb="20">
      <t>キニュウ</t>
    </rPh>
    <phoneticPr fontId="2"/>
  </si>
  <si>
    <t>後</t>
    <rPh sb="0" eb="1">
      <t>ノチ</t>
    </rPh>
    <phoneticPr fontId="2"/>
  </si>
  <si>
    <t>居宅サービス計画の総数（介護予防は含まない）</t>
    <rPh sb="0" eb="2">
      <t>キョタク</t>
    </rPh>
    <rPh sb="6" eb="8">
      <t>ケイカク</t>
    </rPh>
    <rPh sb="9" eb="11">
      <t>ソウスウ</t>
    </rPh>
    <rPh sb="12" eb="14">
      <t>カイゴ</t>
    </rPh>
    <rPh sb="14" eb="16">
      <t>ヨボウ</t>
    </rPh>
    <rPh sb="17" eb="18">
      <t>フク</t>
    </rPh>
    <phoneticPr fontId="2"/>
  </si>
  <si>
    <t>前</t>
    <rPh sb="0" eb="1">
      <t>ゼン</t>
    </rPh>
    <phoneticPr fontId="2"/>
  </si>
  <si>
    <t>月平均</t>
    <rPh sb="0" eb="1">
      <t>ツキ</t>
    </rPh>
    <rPh sb="1" eb="3">
      <t>ヘイキン</t>
    </rPh>
    <phoneticPr fontId="2"/>
  </si>
  <si>
    <t>計</t>
    <rPh sb="0" eb="1">
      <t>ケイ</t>
    </rPh>
    <phoneticPr fontId="2"/>
  </si>
  <si>
    <t>判定期間</t>
    <rPh sb="0" eb="2">
      <t>ハンテイ</t>
    </rPh>
    <rPh sb="2" eb="4">
      <t>キカン</t>
    </rPh>
    <phoneticPr fontId="2"/>
  </si>
  <si>
    <t>広域　次郎</t>
    <phoneticPr fontId="2"/>
  </si>
  <si>
    <t>作成者</t>
    <rPh sb="0" eb="3">
      <t>サクセイシャ</t>
    </rPh>
    <phoneticPr fontId="2"/>
  </si>
  <si>
    <t>０７２－○○○ー○○○○</t>
    <phoneticPr fontId="2"/>
  </si>
  <si>
    <t>電話番号</t>
    <phoneticPr fontId="2"/>
  </si>
  <si>
    <t>岸和田市○○町１丁目○○－○○</t>
    <rPh sb="0" eb="4">
      <t>キシワダシ</t>
    </rPh>
    <phoneticPr fontId="2"/>
  </si>
  <si>
    <t>事業所住所</t>
    <rPh sb="0" eb="3">
      <t>ジギョウショ</t>
    </rPh>
    <rPh sb="3" eb="5">
      <t>ジュウショ</t>
    </rPh>
    <phoneticPr fontId="2"/>
  </si>
  <si>
    <t>広域居宅介護支援事業所</t>
    <rPh sb="0" eb="2">
      <t>コウイキ</t>
    </rPh>
    <rPh sb="2" eb="4">
      <t>キョタク</t>
    </rPh>
    <rPh sb="4" eb="6">
      <t>カイゴ</t>
    </rPh>
    <rPh sb="6" eb="8">
      <t>シエン</t>
    </rPh>
    <rPh sb="8" eb="10">
      <t>ジギョウ</t>
    </rPh>
    <rPh sb="10" eb="11">
      <t>ショ</t>
    </rPh>
    <phoneticPr fontId="2"/>
  </si>
  <si>
    <t>ア</t>
    <phoneticPr fontId="2"/>
  </si>
  <si>
    <t>代表取締役　広域　太郎</t>
    <phoneticPr fontId="2"/>
  </si>
  <si>
    <t>代表者の職・氏名</t>
    <rPh sb="0" eb="3">
      <t>ダイヒョウシャ</t>
    </rPh>
    <rPh sb="4" eb="5">
      <t>ショク</t>
    </rPh>
    <rPh sb="6" eb="8">
      <t>シメイ</t>
    </rPh>
    <phoneticPr fontId="2"/>
  </si>
  <si>
    <t>法人名</t>
    <rPh sb="0" eb="2">
      <t>ホウジン</t>
    </rPh>
    <rPh sb="2" eb="3">
      <t>メイ</t>
    </rPh>
    <phoneticPr fontId="2"/>
  </si>
  <si>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2"/>
  </si>
  <si>
    <t>期用</t>
    <rPh sb="0" eb="2">
      <t>キヨウ</t>
    </rPh>
    <phoneticPr fontId="2"/>
  </si>
  <si>
    <t>年度</t>
    <rPh sb="0" eb="2">
      <t>ネンド</t>
    </rPh>
    <phoneticPr fontId="2"/>
  </si>
  <si>
    <t>地域密着型通所介護</t>
    <rPh sb="0" eb="2">
      <t>チイキ</t>
    </rPh>
    <rPh sb="2" eb="5">
      <t>ミッチャクガタ</t>
    </rPh>
    <rPh sb="5" eb="7">
      <t>ツウショ</t>
    </rPh>
    <rPh sb="7" eb="9">
      <t>カイゴ</t>
    </rPh>
    <phoneticPr fontId="2"/>
  </si>
  <si>
    <t>地域密着型通所介護を位置付けた
居宅サービス計画数</t>
    <rPh sb="0" eb="2">
      <t>チイキ</t>
    </rPh>
    <rPh sb="2" eb="5">
      <t>ミッチャクガタ</t>
    </rPh>
    <rPh sb="5" eb="7">
      <t>ツウショ</t>
    </rPh>
    <rPh sb="7" eb="9">
      <t>カイゴ</t>
    </rPh>
    <phoneticPr fontId="2"/>
  </si>
  <si>
    <t>通所介護及び地域密着型通所介護
を位置付けた居宅サービス計画数</t>
    <rPh sb="0" eb="2">
      <t>ツウショ</t>
    </rPh>
    <rPh sb="2" eb="4">
      <t>カイゴ</t>
    </rPh>
    <rPh sb="4" eb="5">
      <t>オヨ</t>
    </rPh>
    <rPh sb="6" eb="8">
      <t>チイキ</t>
    </rPh>
    <rPh sb="8" eb="11">
      <t>ミッチャクガタ</t>
    </rPh>
    <rPh sb="11" eb="13">
      <t>ツウショ</t>
    </rPh>
    <rPh sb="13" eb="15">
      <t>カイゴ</t>
    </rPh>
    <phoneticPr fontId="2"/>
  </si>
  <si>
    <t>通所介護及び地域密着型通所介護</t>
    <rPh sb="0" eb="2">
      <t>ツウショ</t>
    </rPh>
    <rPh sb="2" eb="4">
      <t>カイゴ</t>
    </rPh>
    <rPh sb="4" eb="5">
      <t>オヨ</t>
    </rPh>
    <rPh sb="6" eb="8">
      <t>チイキ</t>
    </rPh>
    <rPh sb="8" eb="11">
      <t>ミッチャクガタ</t>
    </rPh>
    <rPh sb="11" eb="13">
      <t>ツウショ</t>
    </rPh>
    <rPh sb="13" eb="15">
      <t>カイゴ</t>
    </rPh>
    <phoneticPr fontId="2"/>
  </si>
  <si>
    <t>いずれかのサービスにおいて紹介率最高法人の割合について８０％を超えている場合は、位置づけたすべてのサービスについて記入したこの書類と返信用封筒を広域事業者指導課介護事業者担当に郵送してください。
（提出期限：判定期間が前期は９月１５日、後期は３月１５日）</t>
    <rPh sb="13" eb="15">
      <t>ショウカイ</t>
    </rPh>
    <rPh sb="15" eb="16">
      <t>リツ</t>
    </rPh>
    <rPh sb="16" eb="18">
      <t>サイコウ</t>
    </rPh>
    <rPh sb="18" eb="20">
      <t>ホウジン</t>
    </rPh>
    <rPh sb="69" eb="71">
      <t>フウトウ</t>
    </rPh>
    <phoneticPr fontId="2"/>
  </si>
  <si>
    <t>エ</t>
    <phoneticPr fontId="2"/>
  </si>
  <si>
    <t>この特定事業所集中減算チェックシートは、５年間保存してください。</t>
    <phoneticPr fontId="2"/>
  </si>
  <si>
    <t>エ</t>
  </si>
  <si>
    <t>　居宅介護支援事業所の通常の事業の実施地域に、特定事業所集中減算の対象となるサービス事業所が各サービスごとでみた場合に、５事業所未満である場合。</t>
    <phoneticPr fontId="2"/>
  </si>
  <si>
    <t>地域ケア会議等は当該減算の適用を受けないための理由の正当性を判定することのみを目的として居宅介護支援事業所の要請により開催されるものではありません。</t>
    <rPh sb="0" eb="2">
      <t>チイキ</t>
    </rPh>
    <rPh sb="4" eb="6">
      <t>カイギ</t>
    </rPh>
    <rPh sb="6" eb="7">
      <t>トウ</t>
    </rPh>
    <rPh sb="8" eb="10">
      <t>トウガイ</t>
    </rPh>
    <rPh sb="10" eb="12">
      <t>ゲンサン</t>
    </rPh>
    <rPh sb="13" eb="15">
      <t>テキヨウ</t>
    </rPh>
    <rPh sb="16" eb="17">
      <t>ウ</t>
    </rPh>
    <rPh sb="23" eb="25">
      <t>リユウ</t>
    </rPh>
    <rPh sb="26" eb="29">
      <t>セイトウセイ</t>
    </rPh>
    <rPh sb="30" eb="32">
      <t>ハンテイ</t>
    </rPh>
    <rPh sb="39" eb="41">
      <t>モクテキ</t>
    </rPh>
    <rPh sb="44" eb="46">
      <t>キョタク</t>
    </rPh>
    <rPh sb="46" eb="48">
      <t>カイゴ</t>
    </rPh>
    <rPh sb="48" eb="50">
      <t>シエン</t>
    </rPh>
    <rPh sb="50" eb="52">
      <t>ジギョウ</t>
    </rPh>
    <rPh sb="52" eb="53">
      <t>ショ</t>
    </rPh>
    <rPh sb="54" eb="56">
      <t>ヨウセイ</t>
    </rPh>
    <rPh sb="59" eb="61">
      <t>カイサイ</t>
    </rPh>
    <phoneticPr fontId="2"/>
  </si>
  <si>
    <t>令和</t>
    <rPh sb="0" eb="1">
      <t>レイ</t>
    </rPh>
    <rPh sb="1" eb="2">
      <t>ワ</t>
    </rPh>
    <phoneticPr fontId="2"/>
  </si>
  <si>
    <t>令和</t>
    <rPh sb="0" eb="2">
      <t>レイワ</t>
    </rPh>
    <phoneticPr fontId="2"/>
  </si>
  <si>
    <t>オ</t>
    <phoneticPr fontId="2"/>
  </si>
  <si>
    <t>８０％を超えている場合の正当な理由（ア～オ）</t>
    <phoneticPr fontId="2"/>
  </si>
  <si>
    <t>（様式1）</t>
    <rPh sb="1" eb="3">
      <t>ヨウシキ</t>
    </rPh>
    <phoneticPr fontId="16"/>
  </si>
  <si>
    <t>居宅サービス事業所等の選択に関する説明についての確認書</t>
    <rPh sb="0" eb="2">
      <t>キョタク</t>
    </rPh>
    <rPh sb="6" eb="9">
      <t>ジギョウショ</t>
    </rPh>
    <rPh sb="9" eb="10">
      <t>トウ</t>
    </rPh>
    <rPh sb="11" eb="13">
      <t>センタク</t>
    </rPh>
    <rPh sb="14" eb="15">
      <t>カン</t>
    </rPh>
    <rPh sb="17" eb="19">
      <t>セツメイ</t>
    </rPh>
    <rPh sb="24" eb="26">
      <t>カクニン</t>
    </rPh>
    <rPh sb="26" eb="27">
      <t>ショ</t>
    </rPh>
    <phoneticPr fontId="16"/>
  </si>
  <si>
    <t>事業所番号</t>
    <rPh sb="0" eb="3">
      <t>ジギョウショ</t>
    </rPh>
    <rPh sb="3" eb="5">
      <t>バンゴウ</t>
    </rPh>
    <phoneticPr fontId="16"/>
  </si>
  <si>
    <t>事業所名</t>
    <rPh sb="0" eb="3">
      <t>ジギョウショ</t>
    </rPh>
    <rPh sb="3" eb="4">
      <t>メイ</t>
    </rPh>
    <phoneticPr fontId="16"/>
  </si>
  <si>
    <t>法人名</t>
    <rPh sb="0" eb="2">
      <t>ホウジン</t>
    </rPh>
    <rPh sb="2" eb="3">
      <t>メイ</t>
    </rPh>
    <phoneticPr fontId="16"/>
  </si>
  <si>
    <t>※欄が不足する場合は，別紙または行の挿入をしてください。</t>
    <rPh sb="1" eb="2">
      <t>ラン</t>
    </rPh>
    <rPh sb="3" eb="5">
      <t>フソク</t>
    </rPh>
    <rPh sb="7" eb="9">
      <t>バアイ</t>
    </rPh>
    <rPh sb="11" eb="13">
      <t>ベッシ</t>
    </rPh>
    <rPh sb="16" eb="17">
      <t>ギョウ</t>
    </rPh>
    <rPh sb="18" eb="20">
      <t>ソウニュウ</t>
    </rPh>
    <phoneticPr fontId="16"/>
  </si>
  <si>
    <t>１．指定居宅介護支援事業所が作成した説明資料</t>
    <rPh sb="2" eb="4">
      <t>シテイ</t>
    </rPh>
    <rPh sb="4" eb="6">
      <t>キョタク</t>
    </rPh>
    <rPh sb="6" eb="8">
      <t>カイゴ</t>
    </rPh>
    <rPh sb="8" eb="10">
      <t>シエン</t>
    </rPh>
    <rPh sb="10" eb="13">
      <t>ジギョウショ</t>
    </rPh>
    <rPh sb="14" eb="16">
      <t>サクセイ</t>
    </rPh>
    <rPh sb="18" eb="20">
      <t>セツメイ</t>
    </rPh>
    <rPh sb="20" eb="22">
      <t>シリョウ</t>
    </rPh>
    <phoneticPr fontId="16"/>
  </si>
  <si>
    <t>２．介護サービス情報公表システム</t>
    <rPh sb="2" eb="4">
      <t>カイゴ</t>
    </rPh>
    <rPh sb="8" eb="10">
      <t>ジョウホウ</t>
    </rPh>
    <rPh sb="10" eb="12">
      <t>コウヒョウ</t>
    </rPh>
    <phoneticPr fontId="16"/>
  </si>
  <si>
    <t>３．各サービス事業所のパンフレット</t>
    <rPh sb="2" eb="3">
      <t>カク</t>
    </rPh>
    <rPh sb="7" eb="10">
      <t>ジギョウショ</t>
    </rPh>
    <phoneticPr fontId="16"/>
  </si>
  <si>
    <t>４．その他の資料（　　　　　　　　　　　　　　　　　　　　　　　）</t>
    <rPh sb="4" eb="5">
      <t>タ</t>
    </rPh>
    <rPh sb="6" eb="8">
      <t>シリョウ</t>
    </rPh>
    <phoneticPr fontId="16"/>
  </si>
  <si>
    <t>０１７０●●●●●●</t>
    <phoneticPr fontId="2"/>
  </si>
  <si>
    <t>０１１０××××××</t>
    <phoneticPr fontId="2"/>
  </si>
  <si>
    <t xml:space="preserve">▲▲訪問介護ｽﾃｰｼｮﾝ </t>
    <phoneticPr fontId="2"/>
  </si>
  <si>
    <t xml:space="preserve">××訪問介護ｽﾃｰｼｮﾝ </t>
    <phoneticPr fontId="2"/>
  </si>
  <si>
    <t>株式会社▲▲会社</t>
    <phoneticPr fontId="2"/>
  </si>
  <si>
    <t>有限会社××</t>
    <phoneticPr fontId="2"/>
  </si>
  <si>
    <t>（様式3）</t>
    <rPh sb="1" eb="3">
      <t>ヨウシキ</t>
    </rPh>
    <phoneticPr fontId="2"/>
  </si>
  <si>
    <t>広域事業者指導課　御中</t>
    <rPh sb="0" eb="2">
      <t>コウイキ</t>
    </rPh>
    <rPh sb="2" eb="4">
      <t>ジギョウ</t>
    </rPh>
    <rPh sb="4" eb="5">
      <t>シャ</t>
    </rPh>
    <rPh sb="5" eb="7">
      <t>シドウ</t>
    </rPh>
    <rPh sb="7" eb="8">
      <t>カ</t>
    </rPh>
    <rPh sb="9" eb="11">
      <t>オンチュウ</t>
    </rPh>
    <phoneticPr fontId="2"/>
  </si>
  <si>
    <t>特定事業所集中減算を適用しない理由について</t>
    <rPh sb="0" eb="2">
      <t>トクテイ</t>
    </rPh>
    <rPh sb="2" eb="5">
      <t>ジギョウショ</t>
    </rPh>
    <rPh sb="5" eb="7">
      <t>シュウチュウ</t>
    </rPh>
    <rPh sb="7" eb="9">
      <t>ゲンサン</t>
    </rPh>
    <rPh sb="10" eb="12">
      <t>テキヨウ</t>
    </rPh>
    <rPh sb="15" eb="17">
      <t>リユウ</t>
    </rPh>
    <phoneticPr fontId="2"/>
  </si>
  <si>
    <r>
      <t>法人名　</t>
    </r>
    <r>
      <rPr>
        <sz val="11"/>
        <color indexed="10"/>
        <rFont val="ＭＳ Ｐゴシック"/>
        <family val="3"/>
        <charset val="128"/>
      </rPr>
      <t>株式会社　広域　</t>
    </r>
    <rPh sb="0" eb="2">
      <t>ホウジン</t>
    </rPh>
    <rPh sb="2" eb="3">
      <t>メイ</t>
    </rPh>
    <phoneticPr fontId="2"/>
  </si>
  <si>
    <r>
      <t>代表者の職・氏名　</t>
    </r>
    <r>
      <rPr>
        <sz val="11"/>
        <color indexed="10"/>
        <rFont val="ＭＳ Ｐゴシック"/>
        <family val="3"/>
        <charset val="128"/>
      </rPr>
      <t>代表取締役　●●　●●</t>
    </r>
    <rPh sb="9" eb="11">
      <t>ダイヒョウ</t>
    </rPh>
    <rPh sb="11" eb="14">
      <t>トリシマリヤク</t>
    </rPh>
    <phoneticPr fontId="2"/>
  </si>
  <si>
    <t>除外できる計画数の考え方について
「エ」を選択した場合、地域ケア会議等で支援内容（必要性等も含む）について意見・助言を受けた件数</t>
    <rPh sb="0" eb="2">
      <t>ジョガイ</t>
    </rPh>
    <rPh sb="5" eb="7">
      <t>ケイカク</t>
    </rPh>
    <rPh sb="7" eb="8">
      <t>カズ</t>
    </rPh>
    <rPh sb="9" eb="10">
      <t>カンガ</t>
    </rPh>
    <rPh sb="11" eb="12">
      <t>カタ</t>
    </rPh>
    <rPh sb="21" eb="23">
      <t>センタク</t>
    </rPh>
    <rPh sb="25" eb="27">
      <t>バアイ</t>
    </rPh>
    <rPh sb="28" eb="30">
      <t>チイキ</t>
    </rPh>
    <rPh sb="32" eb="34">
      <t>カイギ</t>
    </rPh>
    <rPh sb="34" eb="35">
      <t>トウ</t>
    </rPh>
    <rPh sb="36" eb="38">
      <t>シエン</t>
    </rPh>
    <rPh sb="38" eb="40">
      <t>ナイヨウ</t>
    </rPh>
    <rPh sb="41" eb="44">
      <t>ヒツヨウセイ</t>
    </rPh>
    <rPh sb="44" eb="45">
      <t>トウ</t>
    </rPh>
    <rPh sb="46" eb="47">
      <t>フク</t>
    </rPh>
    <rPh sb="53" eb="55">
      <t>イケン</t>
    </rPh>
    <rPh sb="56" eb="58">
      <t>ジョゲン</t>
    </rPh>
    <rPh sb="59" eb="60">
      <t>ウ</t>
    </rPh>
    <rPh sb="62" eb="64">
      <t>ケンスウ</t>
    </rPh>
    <phoneticPr fontId="2"/>
  </si>
  <si>
    <r>
      <t xml:space="preserve">「オ」その他正当な理由と市長村長が認めた場合
</t>
    </r>
    <r>
      <rPr>
        <b/>
        <sz val="11"/>
        <rFont val="HG丸ｺﾞｼｯｸM-PRO"/>
        <family val="3"/>
        <charset val="128"/>
      </rPr>
      <t>新型コロナウイルス感染症の影響でサービス事業所が休業したこと等により、受け入れ可能な事業所が限定された場合も含みます。</t>
    </r>
    <r>
      <rPr>
        <u/>
        <sz val="11"/>
        <rFont val="HG丸ｺﾞｼｯｸM-PRO"/>
        <family val="3"/>
        <charset val="128"/>
      </rPr>
      <t>その際は、新型コロナウイルスへの対応のため、一時的にサービスが集中している旨を保険者に伝え、当該減算を適用しないことの了承を得た上で、影響を受けた件数を保険者に報告してください。</t>
    </r>
    <r>
      <rPr>
        <sz val="11"/>
        <rFont val="HG丸ｺﾞｼｯｸM-PRO"/>
        <family val="3"/>
        <charset val="128"/>
      </rPr>
      <t>報告した件数が除外できますので、チェックシート内に除外できる計画数に記載してください。</t>
    </r>
    <phoneticPr fontId="2"/>
  </si>
  <si>
    <t>　紹介率が８０％を超えている場合は、その正当な理由を、次のア～エから選択し、サービスごとに記載してください。なお、エまたはオを選択した場合は、除外することができる計画数の記載も必要です。</t>
    <rPh sb="1" eb="3">
      <t>ショウカイ</t>
    </rPh>
    <rPh sb="3" eb="4">
      <t>リツ</t>
    </rPh>
    <rPh sb="9" eb="10">
      <t>コ</t>
    </rPh>
    <rPh sb="14" eb="16">
      <t>バアイ</t>
    </rPh>
    <rPh sb="20" eb="22">
      <t>セイトウ</t>
    </rPh>
    <rPh sb="23" eb="25">
      <t>リユウ</t>
    </rPh>
    <rPh sb="27" eb="28">
      <t>ツギ</t>
    </rPh>
    <rPh sb="34" eb="36">
      <t>センタク</t>
    </rPh>
    <rPh sb="45" eb="47">
      <t>キサイ</t>
    </rPh>
    <rPh sb="71" eb="73">
      <t>ジョガイ</t>
    </rPh>
    <rPh sb="81" eb="83">
      <t>ケイカク</t>
    </rPh>
    <rPh sb="83" eb="84">
      <t>スウ</t>
    </rPh>
    <rPh sb="88" eb="90">
      <t>ヒツヨウ</t>
    </rPh>
    <phoneticPr fontId="2"/>
  </si>
  <si>
    <r>
      <t>　その他正当な理由と市長村長が認めた場合。</t>
    </r>
    <r>
      <rPr>
        <b/>
        <sz val="11"/>
        <color indexed="8"/>
        <rFont val="HG丸ｺﾞｼｯｸM-PRO"/>
        <family val="3"/>
        <charset val="128"/>
      </rPr>
      <t>様式3をご提出ください。</t>
    </r>
    <rPh sb="3" eb="4">
      <t>タ</t>
    </rPh>
    <rPh sb="4" eb="6">
      <t>セイトウ</t>
    </rPh>
    <rPh sb="7" eb="9">
      <t>リユウ</t>
    </rPh>
    <rPh sb="10" eb="12">
      <t>シチョウ</t>
    </rPh>
    <rPh sb="12" eb="13">
      <t>ムラ</t>
    </rPh>
    <rPh sb="13" eb="14">
      <t>オサ</t>
    </rPh>
    <rPh sb="15" eb="16">
      <t>ミト</t>
    </rPh>
    <rPh sb="18" eb="20">
      <t>バアイ</t>
    </rPh>
    <rPh sb="21" eb="23">
      <t>ヨウシキ</t>
    </rPh>
    <rPh sb="26" eb="28">
      <t>テイシュツ</t>
    </rPh>
    <phoneticPr fontId="2"/>
  </si>
  <si>
    <t>上記の正当な理由で「エ」または「オ」を選択している場合で除外できる計画数</t>
    <rPh sb="0" eb="2">
      <t>ジョウキ</t>
    </rPh>
    <rPh sb="19" eb="21">
      <t>センタク</t>
    </rPh>
    <rPh sb="25" eb="27">
      <t>バアイ</t>
    </rPh>
    <rPh sb="33" eb="35">
      <t>ケイカク</t>
    </rPh>
    <rPh sb="35" eb="36">
      <t>スウ</t>
    </rPh>
    <phoneticPr fontId="2"/>
  </si>
  <si>
    <r>
      <t>　サービスの質が高いことによる利用者の希望を勘案した場合などにより特定の事業者に集中していると認められる（</t>
    </r>
    <r>
      <rPr>
        <b/>
        <u val="double"/>
        <sz val="11"/>
        <color theme="1"/>
        <rFont val="HG丸ｺﾞｼｯｸM-PRO"/>
        <family val="3"/>
        <charset val="128"/>
      </rPr>
      <t>次の①及び②の要件を満たしている</t>
    </r>
    <r>
      <rPr>
        <sz val="11"/>
        <color theme="1"/>
        <rFont val="HG丸ｺﾞｼｯｸM-PRO"/>
        <family val="3"/>
        <charset val="128"/>
      </rPr>
      <t>）場合。</t>
    </r>
    <r>
      <rPr>
        <b/>
        <u val="double"/>
        <sz val="11"/>
        <color indexed="8"/>
        <rFont val="HG丸ｺﾞｼｯｸM-PRO"/>
        <family val="3"/>
        <charset val="128"/>
      </rPr>
      <t>様式1と2をご提出ください。</t>
    </r>
    <r>
      <rPr>
        <sz val="11"/>
        <color indexed="8"/>
        <rFont val="HG丸ｺﾞｼｯｸM-PRO"/>
        <family val="3"/>
        <charset val="128"/>
      </rPr>
      <t xml:space="preserve">
①利用者から質が高いことを理由に当該サービスを利用したい旨の理由書の提出を受けていること。
②地域ケア会議等に当該利用者の居宅サービス計画を提出し、支援内容（必要性等も含む）についての意見・助言を受けていること。</t>
    </r>
    <rPh sb="73" eb="75">
      <t>ヨウシキ</t>
    </rPh>
    <rPh sb="80" eb="82">
      <t>テイシュツ</t>
    </rPh>
    <phoneticPr fontId="2"/>
  </si>
  <si>
    <r>
      <rPr>
        <b/>
        <sz val="12"/>
        <color theme="1"/>
        <rFont val="ＭＳ Ｐゴシック"/>
        <family val="3"/>
        <charset val="128"/>
      </rPr>
      <t>サービス種類</t>
    </r>
    <r>
      <rPr>
        <sz val="12"/>
        <color theme="1"/>
        <rFont val="ＭＳ Ｐゴシック"/>
        <family val="3"/>
        <charset val="128"/>
      </rPr>
      <t>：</t>
    </r>
    <r>
      <rPr>
        <sz val="12"/>
        <color indexed="10"/>
        <rFont val="ＭＳ Ｐゴシック"/>
        <family val="3"/>
        <charset val="128"/>
      </rPr>
      <t>訪問介護</t>
    </r>
    <rPh sb="4" eb="6">
      <t>シュルイ</t>
    </rPh>
    <phoneticPr fontId="16"/>
  </si>
  <si>
    <t>広域居宅介護支援事業所　　　広域　花子</t>
    <rPh sb="17" eb="19">
      <t>ハナコ</t>
    </rPh>
    <phoneticPr fontId="2"/>
  </si>
  <si>
    <t>①説明した事業所名等</t>
    <rPh sb="1" eb="3">
      <t>セツメイ</t>
    </rPh>
    <rPh sb="5" eb="8">
      <t>ジギョウショ</t>
    </rPh>
    <rPh sb="8" eb="9">
      <t>メイ</t>
    </rPh>
    <rPh sb="9" eb="10">
      <t>トウ</t>
    </rPh>
    <phoneticPr fontId="16"/>
  </si>
  <si>
    <t>②説明に使用した資料　※以下の1～４に○をつけてください。（複数可）</t>
    <rPh sb="1" eb="3">
      <t>セツメイ</t>
    </rPh>
    <rPh sb="4" eb="6">
      <t>シヨウ</t>
    </rPh>
    <rPh sb="8" eb="10">
      <t>シリョウ</t>
    </rPh>
    <rPh sb="12" eb="14">
      <t>イカ</t>
    </rPh>
    <rPh sb="30" eb="32">
      <t>フクスウ</t>
    </rPh>
    <rPh sb="32" eb="33">
      <t>カ</t>
    </rPh>
    <phoneticPr fontId="2"/>
  </si>
  <si>
    <t>③説明日：</t>
    <rPh sb="1" eb="3">
      <t>セツメイ</t>
    </rPh>
    <rPh sb="3" eb="4">
      <t>ヒ</t>
    </rPh>
    <phoneticPr fontId="2"/>
  </si>
  <si>
    <t>④説明者：　居宅介護支援事業所名及び介護支援専門員名</t>
    <rPh sb="1" eb="4">
      <t>セツメイシャ</t>
    </rPh>
    <rPh sb="14" eb="15">
      <t>ショ</t>
    </rPh>
    <phoneticPr fontId="16"/>
  </si>
  <si>
    <t>　私は、上記の居宅サービスの提供を受けるに当たり、当該サービスの事業者情報に関して、①に記載の事業所について②の資料により説明を受け、比較検討した結果、以下の理由から下記事業所を選択しました。</t>
    <phoneticPr fontId="2"/>
  </si>
  <si>
    <t>　・選択した主な理由（具体的にご記入ください）</t>
    <rPh sb="2" eb="4">
      <t>センタク</t>
    </rPh>
    <rPh sb="6" eb="7">
      <t>オモ</t>
    </rPh>
    <rPh sb="8" eb="10">
      <t>リユウ</t>
    </rPh>
    <rPh sb="11" eb="14">
      <t>グタイテキ</t>
    </rPh>
    <rPh sb="16" eb="18">
      <t>キニュウ</t>
    </rPh>
    <phoneticPr fontId="16"/>
  </si>
  <si>
    <r>
      <t>　・①から選択した事業所名：　</t>
    </r>
    <r>
      <rPr>
        <sz val="12"/>
        <color rgb="FFFF0000"/>
        <rFont val="ＭＳ Ｐゴシック"/>
        <family val="3"/>
        <charset val="128"/>
      </rPr>
      <t>▲▲訪問介護ステーション</t>
    </r>
    <rPh sb="5" eb="7">
      <t>センタク</t>
    </rPh>
    <rPh sb="9" eb="12">
      <t>ジギョウショ</t>
    </rPh>
    <rPh sb="12" eb="13">
      <t>メイ</t>
    </rPh>
    <phoneticPr fontId="16"/>
  </si>
  <si>
    <t>サービスの質が高いと思う理由を具体的にご記入ください。</t>
    <rPh sb="5" eb="6">
      <t>シツ</t>
    </rPh>
    <rPh sb="7" eb="8">
      <t>タカ</t>
    </rPh>
    <rPh sb="10" eb="11">
      <t>オモ</t>
    </rPh>
    <rPh sb="12" eb="14">
      <t>リユウ</t>
    </rPh>
    <rPh sb="15" eb="18">
      <t>グタイテキ</t>
    </rPh>
    <rPh sb="20" eb="22">
      <t>キニュウ</t>
    </rPh>
    <phoneticPr fontId="2"/>
  </si>
  <si>
    <t>代理人署名　：　　　　　　　　　　　　　　　　　　　</t>
    <rPh sb="0" eb="3">
      <t>ダイリニン</t>
    </rPh>
    <rPh sb="3" eb="5">
      <t>ショメイ</t>
    </rPh>
    <phoneticPr fontId="2"/>
  </si>
  <si>
    <t>　利用者と代理人の間柄（　　　  　　　　　　　　　）</t>
    <rPh sb="1" eb="4">
      <t>リヨウシャ</t>
    </rPh>
    <rPh sb="5" eb="8">
      <t>ダイリニン</t>
    </rPh>
    <rPh sb="9" eb="11">
      <t>アイダガラ</t>
    </rPh>
    <phoneticPr fontId="2"/>
  </si>
  <si>
    <r>
      <t>利用者署名　：　</t>
    </r>
    <r>
      <rPr>
        <sz val="12"/>
        <color rgb="FFFF0000"/>
        <rFont val="ＭＳ Ｐゴシック"/>
        <family val="3"/>
        <charset val="128"/>
      </rPr>
      <t>●●　××　</t>
    </r>
    <r>
      <rPr>
        <sz val="12"/>
        <color theme="1"/>
        <rFont val="ＭＳ Ｐゴシック"/>
        <family val="3"/>
        <charset val="128"/>
      </rPr>
      <t xml:space="preserve">　　　　　　　　　　　　　　　　　                                                                  </t>
    </r>
    <rPh sb="0" eb="3">
      <t>リヨウシャ</t>
    </rPh>
    <rPh sb="3" eb="5">
      <t>ショメイ</t>
    </rPh>
    <phoneticPr fontId="2"/>
  </si>
  <si>
    <t>・適用しない理由について（具体的にご記入ください）</t>
    <rPh sb="1" eb="3">
      <t>テキヨウ</t>
    </rPh>
    <rPh sb="6" eb="8">
      <t>リユウ</t>
    </rPh>
    <rPh sb="13" eb="16">
      <t>グタイテキ</t>
    </rPh>
    <rPh sb="18" eb="20">
      <t>キニュウ</t>
    </rPh>
    <phoneticPr fontId="2"/>
  </si>
  <si>
    <r>
      <rPr>
        <sz val="14"/>
        <color rgb="FFFF0000"/>
        <rFont val="ＭＳ Ｐゴシック"/>
        <family val="3"/>
        <charset val="128"/>
      </rPr>
      <t>　正当な理由には、新型コロナウイルス感染症の影響でサービス事業所が休業したこと等により、受け入れ可能な事業所が限定された場合も含みます。</t>
    </r>
    <r>
      <rPr>
        <sz val="12"/>
        <color rgb="FFFF0000"/>
        <rFont val="ＭＳ Ｐゴシック"/>
        <family val="3"/>
        <charset val="128"/>
      </rPr>
      <t xml:space="preserve">
</t>
    </r>
    <r>
      <rPr>
        <sz val="14"/>
        <color rgb="FFFF0000"/>
        <rFont val="ＭＳ Ｐゴシック"/>
        <family val="3"/>
        <charset val="128"/>
      </rPr>
      <t>（注意）こちらの理由書には、新型コロナウイルスへの対応のため、一時的にサービスが集中している旨を保険者に伝え、当該減算を適用しないことの了承を得た内容をご記入ください。（</t>
    </r>
    <r>
      <rPr>
        <b/>
        <u/>
        <sz val="14"/>
        <color rgb="FFFF0000"/>
        <rFont val="ＭＳ Ｐゴシック"/>
        <family val="3"/>
        <charset val="128"/>
      </rPr>
      <t>いつ、誰に、何件の了承をもらったかを具体的に記入お願いします。）</t>
    </r>
    <rPh sb="71" eb="73">
      <t>チュウイ</t>
    </rPh>
    <rPh sb="78" eb="81">
      <t>リユウショ</t>
    </rPh>
    <rPh sb="143" eb="145">
      <t>ナイヨウ</t>
    </rPh>
    <rPh sb="147" eb="149">
      <t>キニュウ</t>
    </rPh>
    <rPh sb="158" eb="159">
      <t>ダレ</t>
    </rPh>
    <rPh sb="161" eb="163">
      <t>ナンケン</t>
    </rPh>
    <rPh sb="164" eb="166">
      <t>リョウショウ</t>
    </rPh>
    <rPh sb="173" eb="176">
      <t>グタイテキ</t>
    </rPh>
    <rPh sb="177" eb="179">
      <t>キニュウ</t>
    </rPh>
    <rPh sb="180" eb="181">
      <t>ネガ</t>
    </rPh>
    <phoneticPr fontId="2"/>
  </si>
  <si>
    <t>（　　／　　ページ）</t>
  </si>
  <si>
    <t>　理由書（特定事業所集中減算関係）　　</t>
  </si>
  <si>
    <t>NO</t>
  </si>
  <si>
    <t>被保険者番号</t>
  </si>
  <si>
    <t>利用希望するサービス名</t>
    <rPh sb="0" eb="2">
      <t>リヨウ</t>
    </rPh>
    <rPh sb="2" eb="4">
      <t>キボウ</t>
    </rPh>
    <rPh sb="10" eb="11">
      <t>メイ</t>
    </rPh>
    <phoneticPr fontId="2"/>
  </si>
  <si>
    <t>事業所名</t>
    <phoneticPr fontId="2"/>
  </si>
  <si>
    <t>地域ケア会議等を主催した地域包括支援センター名</t>
    <rPh sb="0" eb="2">
      <t>チイキ</t>
    </rPh>
    <rPh sb="4" eb="6">
      <t>カイギ</t>
    </rPh>
    <rPh sb="6" eb="7">
      <t>トウ</t>
    </rPh>
    <rPh sb="8" eb="10">
      <t>シュサイ</t>
    </rPh>
    <rPh sb="12" eb="14">
      <t>チイキ</t>
    </rPh>
    <rPh sb="14" eb="16">
      <t>ホウカツ</t>
    </rPh>
    <rPh sb="16" eb="18">
      <t>シエン</t>
    </rPh>
    <rPh sb="22" eb="23">
      <t>メイ</t>
    </rPh>
    <phoneticPr fontId="2"/>
  </si>
  <si>
    <t>地域ケア会議等で受けている意見・助言等の有無（会議等の名称）または、困難事例としての依頼の有無</t>
    <rPh sb="42" eb="44">
      <t>イライ</t>
    </rPh>
    <rPh sb="45" eb="47">
      <t>ウム</t>
    </rPh>
    <phoneticPr fontId="2"/>
  </si>
  <si>
    <t>有　・　無</t>
  </si>
  <si>
    <t>　　　　　　　　　</t>
  </si>
  <si>
    <r>
      <t>※80％を超えたサービスの当該期間(前期は3月～8月、後期は9月～2月）において、理由のエに該当する利用者の</t>
    </r>
    <r>
      <rPr>
        <u/>
        <sz val="10.5"/>
        <rFont val="ＭＳ ゴシック"/>
        <family val="3"/>
        <charset val="128"/>
      </rPr>
      <t>実人数分を記載</t>
    </r>
    <r>
      <rPr>
        <sz val="10.5"/>
        <rFont val="ＭＳ ゴシック"/>
        <family val="3"/>
        <charset val="128"/>
      </rPr>
      <t>してください。（</t>
    </r>
    <r>
      <rPr>
        <u/>
        <sz val="10.5"/>
        <rFont val="ＭＳ ゴシック"/>
        <family val="3"/>
        <charset val="128"/>
      </rPr>
      <t>直近の月の人数ではありません。</t>
    </r>
    <r>
      <rPr>
        <sz val="10.5"/>
        <rFont val="ＭＳ ゴシック"/>
        <family val="3"/>
        <charset val="128"/>
      </rPr>
      <t>）</t>
    </r>
    <phoneticPr fontId="2"/>
  </si>
  <si>
    <r>
      <t>※地域ケア会議等で受けている</t>
    </r>
    <r>
      <rPr>
        <b/>
        <u/>
        <sz val="10.5"/>
        <rFont val="ＭＳ ゴシック"/>
        <family val="3"/>
        <charset val="128"/>
      </rPr>
      <t>意見・助言等の記録の有無を必ず記載</t>
    </r>
    <r>
      <rPr>
        <sz val="10.5"/>
        <rFont val="ＭＳ ゴシック"/>
        <family val="3"/>
        <charset val="128"/>
      </rPr>
      <t>してください。</t>
    </r>
  </si>
  <si>
    <r>
      <t>（　</t>
    </r>
    <r>
      <rPr>
        <sz val="10.5"/>
        <color rgb="FFFF0000"/>
        <rFont val="ＭＳ ゴシック"/>
        <family val="3"/>
        <charset val="128"/>
      </rPr>
      <t>１</t>
    </r>
    <r>
      <rPr>
        <sz val="10.5"/>
        <rFont val="ＭＳ ゴシック"/>
        <family val="3"/>
        <charset val="128"/>
      </rPr>
      <t>　／　</t>
    </r>
    <r>
      <rPr>
        <sz val="10.5"/>
        <color rgb="FFFF0000"/>
        <rFont val="ＭＳ ゴシック"/>
        <family val="3"/>
        <charset val="128"/>
      </rPr>
      <t>１</t>
    </r>
    <r>
      <rPr>
        <sz val="10.5"/>
        <rFont val="ＭＳ ゴシック"/>
        <family val="3"/>
        <charset val="128"/>
      </rPr>
      <t>　ページ）</t>
    </r>
    <phoneticPr fontId="2"/>
  </si>
  <si>
    <r>
      <t>法人名（　　</t>
    </r>
    <r>
      <rPr>
        <sz val="11"/>
        <color rgb="FFFF0000"/>
        <rFont val="ＭＳ Ｐゴシック"/>
        <family val="3"/>
        <charset val="128"/>
      </rPr>
      <t>株式会社　広域　</t>
    </r>
    <r>
      <rPr>
        <sz val="11"/>
        <rFont val="ＭＳ Ｐゴシック"/>
        <family val="3"/>
        <charset val="128"/>
      </rPr>
      <t>　　　　　　　）</t>
    </r>
    <rPh sb="0" eb="2">
      <t>ホウジン</t>
    </rPh>
    <rPh sb="2" eb="3">
      <t>メイ</t>
    </rPh>
    <phoneticPr fontId="2"/>
  </si>
  <si>
    <r>
      <t>事業所名（　　</t>
    </r>
    <r>
      <rPr>
        <sz val="11"/>
        <color rgb="FFFF0000"/>
        <rFont val="ＭＳ Ｐゴシック"/>
        <family val="3"/>
        <charset val="128"/>
      </rPr>
      <t>広域居宅介護支援事業所</t>
    </r>
    <r>
      <rPr>
        <sz val="11"/>
        <rFont val="ＭＳ Ｐゴシック"/>
        <family val="3"/>
        <charset val="128"/>
      </rPr>
      <t>　　）　　　　　　　　</t>
    </r>
    <rPh sb="0" eb="3">
      <t>ジギョウショ</t>
    </rPh>
    <rPh sb="3" eb="4">
      <t>メイ</t>
    </rPh>
    <phoneticPr fontId="2"/>
  </si>
  <si>
    <t>0000000001</t>
    <phoneticPr fontId="2"/>
  </si>
  <si>
    <t>●●ヘルパーステーション</t>
    <phoneticPr fontId="2"/>
  </si>
  <si>
    <t>××市地域包括支援センター</t>
    <rPh sb="2" eb="3">
      <t>シ</t>
    </rPh>
    <rPh sb="3" eb="7">
      <t>チイキホウカツ</t>
    </rPh>
    <rPh sb="7" eb="9">
      <t>シエン</t>
    </rPh>
    <phoneticPr fontId="2"/>
  </si>
  <si>
    <t>有　・　無</t>
    <phoneticPr fontId="2"/>
  </si>
  <si>
    <r>
      <t>（注）</t>
    </r>
    <r>
      <rPr>
        <b/>
        <u/>
        <sz val="12"/>
        <rFont val="ＭＳ ゴシック"/>
        <family val="3"/>
        <charset val="128"/>
      </rPr>
      <t>会議録等については、必ず事業所で保管しておいてください。</t>
    </r>
    <r>
      <rPr>
        <b/>
        <u/>
        <sz val="11"/>
        <rFont val="ＭＳ ゴシック"/>
        <family val="3"/>
        <charset val="128"/>
      </rPr>
      <t>必要に応じ、開示等を求める場合があります。</t>
    </r>
    <phoneticPr fontId="2"/>
  </si>
  <si>
    <t>様式2</t>
    <rPh sb="0" eb="2">
      <t>ヨウシキ</t>
    </rPh>
    <phoneticPr fontId="2"/>
  </si>
  <si>
    <t>オ</t>
    <phoneticPr fontId="2"/>
  </si>
  <si>
    <t>○</t>
    <phoneticPr fontId="2"/>
  </si>
  <si>
    <r>
      <t>　令和　</t>
    </r>
    <r>
      <rPr>
        <sz val="12"/>
        <color rgb="FFFF0000"/>
        <rFont val="ＭＳ Ｐゴシック"/>
        <family val="3"/>
        <charset val="128"/>
      </rPr>
      <t xml:space="preserve"> ○</t>
    </r>
    <r>
      <rPr>
        <sz val="12"/>
        <color theme="1"/>
        <rFont val="ＭＳ Ｐゴシック"/>
        <family val="3"/>
        <charset val="128"/>
      </rPr>
      <t xml:space="preserve">  年 　</t>
    </r>
    <r>
      <rPr>
        <sz val="12"/>
        <color rgb="FFFF0000"/>
        <rFont val="ＭＳ Ｐゴシック"/>
        <family val="3"/>
        <charset val="128"/>
      </rPr>
      <t>●</t>
    </r>
    <r>
      <rPr>
        <sz val="12"/>
        <color theme="1"/>
        <rFont val="ＭＳ Ｐゴシック"/>
        <family val="3"/>
        <charset val="128"/>
      </rPr>
      <t>　月　　</t>
    </r>
    <r>
      <rPr>
        <sz val="12"/>
        <color rgb="FFFF0000"/>
        <rFont val="ＭＳ Ｐゴシック"/>
        <family val="3"/>
        <charset val="128"/>
      </rPr>
      <t>×</t>
    </r>
    <r>
      <rPr>
        <sz val="12"/>
        <color theme="1"/>
        <rFont val="ＭＳ Ｐゴシック"/>
        <family val="3"/>
        <charset val="128"/>
      </rPr>
      <t xml:space="preserve"> 　日</t>
    </r>
    <phoneticPr fontId="2"/>
  </si>
  <si>
    <r>
      <t xml:space="preserve">令和　 </t>
    </r>
    <r>
      <rPr>
        <sz val="12"/>
        <color rgb="FFFF0000"/>
        <rFont val="ＭＳ Ｐゴシック"/>
        <family val="3"/>
        <charset val="128"/>
      </rPr>
      <t>○</t>
    </r>
    <r>
      <rPr>
        <sz val="12"/>
        <color theme="1"/>
        <rFont val="ＭＳ Ｐゴシック"/>
        <family val="3"/>
        <charset val="128"/>
      </rPr>
      <t xml:space="preserve">    年　 </t>
    </r>
    <r>
      <rPr>
        <sz val="12"/>
        <color rgb="FFFF0000"/>
        <rFont val="ＭＳ Ｐゴシック"/>
        <family val="3"/>
        <charset val="128"/>
      </rPr>
      <t>●</t>
    </r>
    <r>
      <rPr>
        <sz val="12"/>
        <color theme="1"/>
        <rFont val="ＭＳ Ｐゴシック"/>
        <family val="3"/>
        <charset val="128"/>
      </rPr>
      <t>　月　　</t>
    </r>
    <r>
      <rPr>
        <sz val="12"/>
        <color rgb="FFFF0000"/>
        <rFont val="ＭＳ Ｐゴシック"/>
        <family val="3"/>
        <charset val="128"/>
      </rPr>
      <t>△</t>
    </r>
    <r>
      <rPr>
        <sz val="12"/>
        <color theme="1"/>
        <rFont val="ＭＳ Ｐゴシック"/>
        <family val="3"/>
        <charset val="128"/>
      </rPr>
      <t>　 日</t>
    </r>
    <rPh sb="0" eb="2">
      <t>レイワ</t>
    </rPh>
    <rPh sb="9" eb="10">
      <t>ネン</t>
    </rPh>
    <rPh sb="14" eb="15">
      <t>ガツ</t>
    </rPh>
    <rPh sb="20" eb="21">
      <t>ニチ</t>
    </rPh>
    <phoneticPr fontId="2"/>
  </si>
  <si>
    <r>
      <t>【令和</t>
    </r>
    <r>
      <rPr>
        <b/>
        <sz val="11"/>
        <color rgb="FFFF0000"/>
        <rFont val="ＭＳ ゴシック"/>
        <family val="3"/>
        <charset val="128"/>
      </rPr>
      <t>○</t>
    </r>
    <r>
      <rPr>
        <b/>
        <sz val="11"/>
        <rFont val="ＭＳ ゴシック"/>
        <family val="3"/>
        <charset val="128"/>
      </rPr>
      <t>年度　後期分】</t>
    </r>
    <rPh sb="7" eb="8">
      <t>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</si>
</sst>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
    <numFmt numFmtId="179" formatCode="#,##0_ "/>
    <numFmt numFmtId="180" formatCode="#,##0.00_ "/>
  </numFmts>
  <fonts count="62">
    <font>
      <sz val="11"/>
      <name val="ＭＳ Ｐゴシック"/>
      <family val="3"/>
      <charset val="128"/>
    </font>
    <font>
      <sz val="11"/>
      <name val="HG丸ｺﾞｼｯｸM-PRO"/>
      <family val="3"/>
      <charset val="128"/>
    </font>
    <font>
      <sz val="6"/>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12"/>
      <name val="ＭＳ Ｐゴシック"/>
      <family val="3"/>
      <charset val="128"/>
    </font>
    <font>
      <sz val="12"/>
      <name val="HG丸ｺﾞｼｯｸM-PRO"/>
      <family val="3"/>
      <charset val="128"/>
    </font>
    <font>
      <sz val="11"/>
      <color indexed="8"/>
      <name val="HG丸ｺﾞｼｯｸM-PRO"/>
      <family val="3"/>
      <charset val="128"/>
    </font>
    <font>
      <sz val="7.5"/>
      <name val="ＭＳ Ｐゴシック"/>
      <family val="3"/>
      <charset val="128"/>
    </font>
    <font>
      <sz val="8"/>
      <name val="HG丸ｺﾞｼｯｸM-PRO"/>
      <family val="3"/>
      <charset val="128"/>
    </font>
    <font>
      <sz val="9"/>
      <name val="ＭＳ Ｐゴシック"/>
      <family val="3"/>
      <charset val="128"/>
    </font>
    <font>
      <sz val="8"/>
      <name val="ＭＳ Ｐゴシック"/>
      <family val="3"/>
      <charset val="128"/>
    </font>
    <font>
      <sz val="12"/>
      <name val="HGP教科書体"/>
      <family val="1"/>
      <charset val="128"/>
    </font>
    <font>
      <b/>
      <sz val="11"/>
      <color indexed="81"/>
      <name val="ＭＳ Ｐゴシック"/>
      <family val="3"/>
      <charset val="128"/>
    </font>
    <font>
      <sz val="14"/>
      <name val="HGP教科書体"/>
      <family val="1"/>
      <charset val="128"/>
    </font>
    <font>
      <sz val="6"/>
      <name val="ＭＳ Ｐゴシック"/>
      <family val="3"/>
      <charset val="128"/>
    </font>
    <font>
      <sz val="12"/>
      <color indexed="10"/>
      <name val="ＭＳ Ｐゴシック"/>
      <family val="3"/>
      <charset val="128"/>
    </font>
    <font>
      <sz val="11"/>
      <color indexed="10"/>
      <name val="ＭＳ Ｐゴシック"/>
      <family val="3"/>
      <charset val="128"/>
    </font>
    <font>
      <b/>
      <sz val="11"/>
      <color indexed="8"/>
      <name val="HG丸ｺﾞｼｯｸM-PRO"/>
      <family val="3"/>
      <charset val="128"/>
    </font>
    <font>
      <b/>
      <sz val="11"/>
      <name val="HG丸ｺﾞｼｯｸM-PRO"/>
      <family val="3"/>
      <charset val="128"/>
    </font>
    <font>
      <u/>
      <sz val="11"/>
      <name val="HG丸ｺﾞｼｯｸM-PRO"/>
      <family val="3"/>
      <charset val="128"/>
    </font>
    <font>
      <sz val="11"/>
      <color theme="1"/>
      <name val="ＭＳ Ｐゴシック"/>
      <family val="3"/>
      <charset val="128"/>
      <scheme val="minor"/>
    </font>
    <font>
      <sz val="14"/>
      <color rgb="FFFF0000"/>
      <name val="HGP教科書体"/>
      <family val="1"/>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sz val="11"/>
      <color theme="1"/>
      <name val="HGPｺﾞｼｯｸM"/>
      <family val="3"/>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11"/>
      <color rgb="FFFF0000"/>
      <name val="ＭＳ Ｐゴシック"/>
      <family val="3"/>
      <charset val="128"/>
    </font>
    <font>
      <sz val="10.5"/>
      <color rgb="FFFF0000"/>
      <name val="ＭＳ ゴシック"/>
      <family val="3"/>
      <charset val="128"/>
    </font>
    <font>
      <sz val="12"/>
      <color rgb="FFFF0000"/>
      <name val="HGP教科書体"/>
      <family val="1"/>
      <charset val="128"/>
    </font>
    <font>
      <sz val="12"/>
      <color theme="1"/>
      <name val="HG丸ｺﾞｼｯｸM-PRO"/>
      <family val="3"/>
      <charset val="128"/>
    </font>
    <font>
      <sz val="8"/>
      <color theme="1"/>
      <name val="HG丸ｺﾞｼｯｸM-PRO"/>
      <family val="3"/>
      <charset val="128"/>
    </font>
    <font>
      <b/>
      <sz val="14"/>
      <color theme="1"/>
      <name val="ＭＳ Ｐゴシック"/>
      <family val="3"/>
      <charset val="128"/>
    </font>
    <font>
      <sz val="14"/>
      <color theme="1"/>
      <name val="ＭＳ Ｐゴシック"/>
      <family val="3"/>
      <charset val="128"/>
    </font>
    <font>
      <b/>
      <sz val="11"/>
      <color theme="1"/>
      <name val="HGPｺﾞｼｯｸM"/>
      <family val="3"/>
      <charset val="128"/>
    </font>
    <font>
      <sz val="9"/>
      <color rgb="FFFF0000"/>
      <name val="ＭＳ Ｐゴシック"/>
      <family val="3"/>
      <charset val="128"/>
    </font>
    <font>
      <sz val="7.5"/>
      <color theme="1"/>
      <name val="HG丸ｺﾞｼｯｸM-PRO"/>
      <family val="3"/>
      <charset val="128"/>
    </font>
    <font>
      <b/>
      <u val="double"/>
      <sz val="11"/>
      <color theme="1"/>
      <name val="HG丸ｺﾞｼｯｸM-PRO"/>
      <family val="3"/>
      <charset val="128"/>
    </font>
    <font>
      <b/>
      <u val="double"/>
      <sz val="11"/>
      <color indexed="8"/>
      <name val="HG丸ｺﾞｼｯｸM-PRO"/>
      <family val="3"/>
      <charset val="128"/>
    </font>
    <font>
      <b/>
      <sz val="12"/>
      <color theme="1"/>
      <name val="ＭＳ Ｐゴシック"/>
      <family val="3"/>
      <charset val="128"/>
    </font>
    <font>
      <sz val="9"/>
      <color indexed="81"/>
      <name val="MS P ゴシック"/>
      <family val="3"/>
      <charset val="128"/>
    </font>
    <font>
      <b/>
      <sz val="9"/>
      <color indexed="81"/>
      <name val="MS P ゴシック"/>
      <family val="3"/>
      <charset val="128"/>
    </font>
    <font>
      <sz val="12"/>
      <color theme="1"/>
      <name val="HGPｺﾞｼｯｸM"/>
      <family val="3"/>
      <charset val="128"/>
    </font>
    <font>
      <b/>
      <sz val="12"/>
      <color theme="1"/>
      <name val="HGPｺﾞｼｯｸM"/>
      <family val="3"/>
      <charset val="128"/>
    </font>
    <font>
      <sz val="14"/>
      <color rgb="FFFF0000"/>
      <name val="ＭＳ Ｐゴシック"/>
      <family val="3"/>
      <charset val="128"/>
    </font>
    <font>
      <b/>
      <u/>
      <sz val="14"/>
      <color rgb="FFFF0000"/>
      <name val="ＭＳ Ｐゴシック"/>
      <family val="3"/>
      <charset val="128"/>
    </font>
    <font>
      <sz val="10.5"/>
      <name val="ＭＳ ゴシック"/>
      <family val="3"/>
      <charset val="128"/>
    </font>
    <font>
      <b/>
      <sz val="11"/>
      <name val="ＭＳ ゴシック"/>
      <family val="3"/>
      <charset val="128"/>
    </font>
    <font>
      <b/>
      <sz val="11"/>
      <name val="ＭＳ Ｐゴシック"/>
      <family val="3"/>
      <charset val="128"/>
    </font>
    <font>
      <sz val="10"/>
      <name val="ＭＳ ゴシック"/>
      <family val="3"/>
      <charset val="128"/>
    </font>
    <font>
      <sz val="10.5"/>
      <name val="ＭＳ 明朝"/>
      <family val="1"/>
      <charset val="128"/>
    </font>
    <font>
      <u/>
      <sz val="10.5"/>
      <name val="ＭＳ ゴシック"/>
      <family val="3"/>
      <charset val="128"/>
    </font>
    <font>
      <b/>
      <u/>
      <sz val="10.5"/>
      <name val="ＭＳ ゴシック"/>
      <family val="3"/>
      <charset val="128"/>
    </font>
    <font>
      <sz val="11"/>
      <name val="ＭＳ ゴシック"/>
      <family val="3"/>
      <charset val="128"/>
    </font>
    <font>
      <b/>
      <u/>
      <sz val="11"/>
      <name val="ＭＳ ゴシック"/>
      <family val="3"/>
      <charset val="128"/>
    </font>
    <font>
      <sz val="10.5"/>
      <color rgb="FFFF0000"/>
      <name val="ＭＳ 明朝"/>
      <family val="1"/>
      <charset val="128"/>
    </font>
    <font>
      <b/>
      <u/>
      <sz val="12"/>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s>
  <borders count="98">
    <border>
      <left/>
      <right/>
      <top/>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59">
    <xf numFmtId="0" fontId="0" fillId="0" borderId="0" xfId="0">
      <alignment vertical="center"/>
    </xf>
    <xf numFmtId="0" fontId="1" fillId="0" borderId="0" xfId="0" applyFont="1" applyBorder="1">
      <alignment vertical="center"/>
    </xf>
    <xf numFmtId="0" fontId="3" fillId="0" borderId="0" xfId="0" applyFont="1" applyBorder="1">
      <alignment vertical="center"/>
    </xf>
    <xf numFmtId="0" fontId="23" fillId="0" borderId="1" xfId="0" applyFont="1" applyFill="1" applyBorder="1" applyAlignment="1" applyProtection="1">
      <alignment horizontal="center"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1" fillId="0" borderId="0" xfId="0" applyFont="1" applyBorder="1" applyAlignment="1">
      <alignment horizontal="left" vertical="center"/>
    </xf>
    <xf numFmtId="0" fontId="23" fillId="0" borderId="0" xfId="0" applyFont="1" applyFill="1" applyBorder="1" applyAlignment="1" applyProtection="1">
      <alignment horizontal="center" vertical="center"/>
      <protection hidden="1"/>
    </xf>
    <xf numFmtId="176" fontId="1" fillId="0" borderId="0" xfId="0" applyNumberFormat="1" applyFont="1" applyAlignment="1">
      <alignment horizontal="center" vertical="center"/>
    </xf>
    <xf numFmtId="176" fontId="24" fillId="0" borderId="0" xfId="0" applyNumberFormat="1" applyFont="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horizontal="left" vertical="center"/>
    </xf>
    <xf numFmtId="0" fontId="0" fillId="0" borderId="0" xfId="0" applyAlignment="1" applyProtection="1">
      <alignment vertical="center"/>
      <protection hidden="1"/>
    </xf>
    <xf numFmtId="0" fontId="24" fillId="0" borderId="0" xfId="0" applyFont="1" applyBorder="1" applyAlignment="1" applyProtection="1">
      <alignment vertical="center"/>
      <protection hidden="1"/>
    </xf>
    <xf numFmtId="0" fontId="1" fillId="0" borderId="0" xfId="0" applyFont="1" applyBorder="1" applyAlignment="1">
      <alignment vertical="center" wrapText="1"/>
    </xf>
    <xf numFmtId="0" fontId="1" fillId="0" borderId="0" xfId="0" applyFont="1" applyBorder="1" applyAlignment="1">
      <alignment vertical="top"/>
    </xf>
    <xf numFmtId="0" fontId="24" fillId="0" borderId="0" xfId="0" applyFont="1" applyFill="1" applyBorder="1" applyAlignment="1">
      <alignment vertical="top"/>
    </xf>
    <xf numFmtId="0" fontId="24" fillId="0" borderId="0" xfId="0" applyFont="1" applyFill="1" applyBorder="1" applyAlignment="1">
      <alignment vertical="center"/>
    </xf>
    <xf numFmtId="0" fontId="24" fillId="0" borderId="0" xfId="0" applyFont="1" applyFill="1" applyBorder="1" applyAlignment="1">
      <alignment vertical="top" wrapText="1"/>
    </xf>
    <xf numFmtId="0" fontId="1" fillId="0" borderId="0" xfId="0" applyFont="1" applyBorder="1" applyAlignment="1">
      <alignment vertical="center"/>
    </xf>
    <xf numFmtId="0" fontId="24" fillId="0" borderId="0" xfId="0" applyFont="1" applyBorder="1">
      <alignment vertical="center"/>
    </xf>
    <xf numFmtId="179" fontId="5" fillId="0" borderId="4" xfId="0" applyNumberFormat="1" applyFont="1" applyBorder="1" applyAlignment="1" applyProtection="1">
      <alignment vertical="center" shrinkToFit="1"/>
      <protection locked="0"/>
    </xf>
    <xf numFmtId="179" fontId="5" fillId="0" borderId="5" xfId="0" applyNumberFormat="1" applyFont="1" applyBorder="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0" fontId="25" fillId="2" borderId="7" xfId="0" applyFont="1" applyFill="1" applyBorder="1" applyAlignment="1" applyProtection="1">
      <alignment horizontal="center" vertical="center"/>
      <protection hidden="1"/>
    </xf>
    <xf numFmtId="0" fontId="25" fillId="2" borderId="8" xfId="0" applyFont="1" applyFill="1" applyBorder="1" applyAlignment="1" applyProtection="1">
      <alignment horizontal="center" vertical="center"/>
      <protection hidden="1"/>
    </xf>
    <xf numFmtId="0" fontId="25" fillId="2" borderId="9" xfId="0" applyFont="1" applyFill="1" applyBorder="1" applyAlignment="1" applyProtection="1">
      <alignment horizontal="center" vertical="center"/>
      <protection hidden="1"/>
    </xf>
    <xf numFmtId="180" fontId="5" fillId="0" borderId="10" xfId="0" applyNumberFormat="1" applyFont="1" applyBorder="1" applyAlignment="1" applyProtection="1">
      <alignment vertical="center" shrinkToFit="1"/>
      <protection hidden="1"/>
    </xf>
    <xf numFmtId="178" fontId="5" fillId="0" borderId="10" xfId="0" applyNumberFormat="1" applyFont="1" applyBorder="1" applyAlignment="1" applyProtection="1">
      <alignment vertical="center" shrinkToFit="1"/>
      <protection hidden="1"/>
    </xf>
    <xf numFmtId="179" fontId="5" fillId="0" borderId="11" xfId="0" applyNumberFormat="1" applyFont="1" applyBorder="1" applyAlignment="1" applyProtection="1">
      <alignment vertical="center" shrinkToFit="1"/>
      <protection locked="0"/>
    </xf>
    <xf numFmtId="179" fontId="5" fillId="0" borderId="12" xfId="0" applyNumberFormat="1" applyFont="1" applyBorder="1" applyAlignment="1" applyProtection="1">
      <alignment vertical="center" shrinkToFit="1"/>
      <protection locked="0"/>
    </xf>
    <xf numFmtId="179" fontId="5" fillId="0" borderId="13" xfId="0" applyNumberFormat="1" applyFont="1" applyBorder="1" applyAlignment="1" applyProtection="1">
      <alignment vertical="center" shrinkToFit="1"/>
      <protection locked="0"/>
    </xf>
    <xf numFmtId="0" fontId="5" fillId="2" borderId="14" xfId="0" applyFont="1" applyFill="1" applyBorder="1" applyAlignment="1">
      <alignment horizontal="center" vertical="center"/>
    </xf>
    <xf numFmtId="0" fontId="25" fillId="2" borderId="14" xfId="0" applyFont="1" applyFill="1" applyBorder="1" applyAlignment="1">
      <alignment horizontal="center" vertical="center"/>
    </xf>
    <xf numFmtId="179" fontId="26" fillId="0" borderId="4" xfId="0" applyNumberFormat="1" applyFont="1" applyBorder="1" applyAlignment="1" applyProtection="1">
      <alignment vertical="center" shrinkToFit="1"/>
      <protection locked="0"/>
    </xf>
    <xf numFmtId="179" fontId="26" fillId="0" borderId="5" xfId="0" applyNumberFormat="1" applyFont="1" applyBorder="1" applyAlignment="1" applyProtection="1">
      <alignment vertical="center" shrinkToFit="1"/>
      <protection locked="0"/>
    </xf>
    <xf numFmtId="179" fontId="26" fillId="0" borderId="6" xfId="0" applyNumberFormat="1" applyFont="1" applyBorder="1" applyAlignment="1" applyProtection="1">
      <alignment vertical="center" shrinkToFit="1"/>
      <protection locked="0"/>
    </xf>
    <xf numFmtId="179" fontId="23" fillId="0" borderId="4" xfId="0" applyNumberFormat="1" applyFont="1" applyBorder="1" applyAlignment="1" applyProtection="1">
      <alignment vertical="center" shrinkToFit="1"/>
      <protection locked="0"/>
    </xf>
    <xf numFmtId="179" fontId="23" fillId="0" borderId="5" xfId="0" applyNumberFormat="1" applyFont="1" applyBorder="1" applyAlignment="1" applyProtection="1">
      <alignment vertical="center" shrinkToFit="1"/>
      <protection locked="0"/>
    </xf>
    <xf numFmtId="179" fontId="23" fillId="0" borderId="6" xfId="0" applyNumberFormat="1" applyFont="1" applyBorder="1" applyAlignment="1" applyProtection="1">
      <alignment vertical="center" shrinkToFit="1"/>
      <protection locked="0"/>
    </xf>
    <xf numFmtId="179" fontId="23" fillId="0" borderId="11" xfId="0" applyNumberFormat="1" applyFont="1" applyBorder="1" applyAlignment="1" applyProtection="1">
      <alignment vertical="center" shrinkToFit="1"/>
      <protection locked="0"/>
    </xf>
    <xf numFmtId="179" fontId="23" fillId="0" borderId="12" xfId="0" applyNumberFormat="1" applyFont="1" applyBorder="1" applyAlignment="1" applyProtection="1">
      <alignment vertical="center" shrinkToFit="1"/>
      <protection locked="0"/>
    </xf>
    <xf numFmtId="179" fontId="23" fillId="0" borderId="13" xfId="0" applyNumberFormat="1" applyFont="1" applyBorder="1" applyAlignment="1" applyProtection="1">
      <alignment vertical="center" shrinkToFit="1"/>
      <protection locked="0"/>
    </xf>
    <xf numFmtId="180" fontId="1" fillId="0" borderId="10" xfId="0" applyNumberFormat="1" applyFont="1" applyBorder="1" applyAlignment="1" applyProtection="1">
      <alignment vertical="center" shrinkToFit="1"/>
      <protection hidden="1"/>
    </xf>
    <xf numFmtId="179" fontId="23" fillId="0" borderId="15" xfId="0" applyNumberFormat="1" applyFont="1" applyBorder="1" applyAlignment="1" applyProtection="1">
      <alignment vertical="center" shrinkToFit="1"/>
      <protection locked="0"/>
    </xf>
    <xf numFmtId="179" fontId="23" fillId="0" borderId="16" xfId="0" applyNumberFormat="1" applyFont="1" applyBorder="1" applyAlignment="1" applyProtection="1">
      <alignment vertical="center" shrinkToFit="1"/>
      <protection locked="0"/>
    </xf>
    <xf numFmtId="0" fontId="25" fillId="2" borderId="17" xfId="0" applyFont="1" applyFill="1" applyBorder="1" applyAlignment="1">
      <alignment horizontal="center" vertical="center"/>
    </xf>
    <xf numFmtId="0" fontId="25" fillId="2" borderId="18" xfId="0" applyFont="1" applyFill="1" applyBorder="1" applyAlignment="1" applyProtection="1">
      <alignment horizontal="center" vertical="center"/>
      <protection hidden="1"/>
    </xf>
    <xf numFmtId="0" fontId="25" fillId="2" borderId="2" xfId="0" applyFont="1" applyFill="1" applyBorder="1" applyAlignment="1" applyProtection="1">
      <alignment horizontal="center" vertical="center"/>
      <protection hidden="1"/>
    </xf>
    <xf numFmtId="0" fontId="25" fillId="2" borderId="19" xfId="0" applyFont="1" applyFill="1" applyBorder="1" applyAlignment="1" applyProtection="1">
      <alignment horizontal="center" vertical="center"/>
      <protection hidden="1"/>
    </xf>
    <xf numFmtId="0" fontId="23" fillId="0" borderId="20" xfId="0" applyFont="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4" fillId="0" borderId="23" xfId="0" applyFont="1" applyBorder="1">
      <alignment vertical="center"/>
    </xf>
    <xf numFmtId="0" fontId="23" fillId="0" borderId="0" xfId="0" applyNumberFormat="1" applyFont="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7" fillId="0" borderId="24" xfId="0" applyFont="1" applyBorder="1" applyAlignment="1">
      <alignment horizontal="left" vertical="center"/>
    </xf>
    <xf numFmtId="0" fontId="23" fillId="0" borderId="25" xfId="0" applyFont="1" applyBorder="1" applyAlignment="1" applyProtection="1">
      <alignment horizontal="right" vertical="center"/>
      <protection locked="0"/>
    </xf>
    <xf numFmtId="0" fontId="1" fillId="0" borderId="26" xfId="0" applyFont="1" applyBorder="1" applyAlignment="1">
      <alignment horizontal="left" vertical="center" indent="1" shrinkToFit="1"/>
    </xf>
    <xf numFmtId="0" fontId="0" fillId="0" borderId="0" xfId="0" applyFont="1" applyBorder="1" applyAlignment="1">
      <alignment horizontal="left" vertical="center" indent="1"/>
    </xf>
    <xf numFmtId="177" fontId="5" fillId="0" borderId="27" xfId="0" applyNumberFormat="1" applyFont="1" applyBorder="1" applyAlignment="1" applyProtection="1">
      <alignment vertical="center" shrinkToFit="1"/>
      <protection hidden="1"/>
    </xf>
    <xf numFmtId="0" fontId="0" fillId="0" borderId="27" xfId="0" applyBorder="1" applyAlignment="1">
      <alignment vertical="center" shrinkToFit="1"/>
    </xf>
    <xf numFmtId="179" fontId="23" fillId="0" borderId="28" xfId="0" applyNumberFormat="1" applyFont="1" applyBorder="1" applyAlignment="1" applyProtection="1">
      <alignment vertical="center" shrinkToFit="1"/>
      <protection locked="0"/>
    </xf>
    <xf numFmtId="179" fontId="23" fillId="0" borderId="29" xfId="0" applyNumberFormat="1" applyFont="1" applyBorder="1" applyAlignment="1" applyProtection="1">
      <alignment vertical="center" shrinkToFit="1"/>
      <protection locked="0"/>
    </xf>
    <xf numFmtId="178" fontId="15" fillId="0" borderId="30" xfId="0" applyNumberFormat="1" applyFont="1" applyBorder="1" applyAlignment="1" applyProtection="1">
      <alignment vertical="center" shrinkToFit="1"/>
      <protection hidden="1"/>
    </xf>
    <xf numFmtId="0" fontId="0" fillId="0" borderId="0" xfId="0" applyBorder="1" applyAlignment="1">
      <alignment vertical="center"/>
    </xf>
    <xf numFmtId="0" fontId="25" fillId="0" borderId="0" xfId="0" applyFont="1" applyFill="1" applyBorder="1" applyAlignment="1">
      <alignment horizontal="center" vertical="center"/>
    </xf>
    <xf numFmtId="0" fontId="24" fillId="0" borderId="0" xfId="0" applyFont="1" applyFill="1" applyBorder="1" applyAlignment="1">
      <alignment vertical="center" wrapText="1"/>
    </xf>
    <xf numFmtId="0" fontId="27" fillId="0" borderId="0" xfId="0" applyFont="1">
      <alignment vertical="center"/>
    </xf>
    <xf numFmtId="0" fontId="28" fillId="0" borderId="0" xfId="0" applyFont="1" applyAlignment="1">
      <alignment horizontal="right" vertical="center"/>
    </xf>
    <xf numFmtId="0" fontId="22" fillId="0" borderId="0" xfId="0" applyFont="1" applyBorder="1">
      <alignment vertical="center"/>
    </xf>
    <xf numFmtId="0" fontId="27" fillId="0" borderId="31" xfId="0" applyFont="1" applyBorder="1">
      <alignment vertical="center"/>
    </xf>
    <xf numFmtId="0" fontId="22" fillId="0" borderId="32" xfId="0" applyFont="1" applyBorder="1">
      <alignment vertical="center"/>
    </xf>
    <xf numFmtId="0" fontId="29" fillId="0" borderId="33" xfId="0" applyFont="1" applyBorder="1">
      <alignment vertical="center"/>
    </xf>
    <xf numFmtId="0" fontId="29" fillId="0" borderId="0" xfId="0" applyFont="1" applyBorder="1">
      <alignment vertical="center"/>
    </xf>
    <xf numFmtId="0" fontId="28" fillId="0" borderId="34" xfId="0" applyFont="1" applyBorder="1">
      <alignment vertical="center"/>
    </xf>
    <xf numFmtId="0" fontId="28" fillId="0" borderId="0" xfId="0" applyFont="1" applyBorder="1">
      <alignment vertical="center"/>
    </xf>
    <xf numFmtId="0" fontId="28" fillId="0" borderId="38" xfId="0" applyFont="1" applyBorder="1">
      <alignment vertical="center"/>
    </xf>
    <xf numFmtId="0" fontId="28" fillId="0" borderId="39" xfId="0" applyFont="1" applyBorder="1">
      <alignment vertical="center"/>
    </xf>
    <xf numFmtId="0" fontId="28" fillId="0" borderId="40" xfId="0" applyFont="1" applyBorder="1">
      <alignment vertical="center"/>
    </xf>
    <xf numFmtId="0" fontId="28" fillId="0" borderId="0" xfId="0" applyFont="1">
      <alignment vertical="center"/>
    </xf>
    <xf numFmtId="0" fontId="28" fillId="0" borderId="41" xfId="0" applyFont="1" applyBorder="1">
      <alignment vertical="center"/>
    </xf>
    <xf numFmtId="0" fontId="28" fillId="0" borderId="31" xfId="0" applyFont="1" applyBorder="1">
      <alignment vertical="center"/>
    </xf>
    <xf numFmtId="0" fontId="28" fillId="0" borderId="32" xfId="0" applyFont="1" applyBorder="1">
      <alignment vertical="center"/>
    </xf>
    <xf numFmtId="0" fontId="28" fillId="0" borderId="33" xfId="0" applyFont="1" applyBorder="1">
      <alignment vertical="center"/>
    </xf>
    <xf numFmtId="0" fontId="0" fillId="0" borderId="0" xfId="0" applyBorder="1">
      <alignment vertical="center"/>
    </xf>
    <xf numFmtId="0" fontId="28" fillId="0" borderId="0" xfId="0" applyFont="1" applyAlignment="1">
      <alignment horizontal="left" vertical="center"/>
    </xf>
    <xf numFmtId="0" fontId="29" fillId="0" borderId="33" xfId="0" applyFont="1" applyBorder="1" applyAlignment="1">
      <alignment vertical="center"/>
    </xf>
    <xf numFmtId="0" fontId="29" fillId="0" borderId="0" xfId="0" applyFont="1" applyBorder="1" applyAlignment="1">
      <alignment vertical="center"/>
    </xf>
    <xf numFmtId="0" fontId="0" fillId="0" borderId="0" xfId="0">
      <alignment vertical="center"/>
    </xf>
    <xf numFmtId="0" fontId="29" fillId="0" borderId="68" xfId="0" applyFont="1" applyBorder="1">
      <alignment vertical="center"/>
    </xf>
    <xf numFmtId="0" fontId="43" fillId="3" borderId="36" xfId="0" applyFont="1" applyFill="1" applyBorder="1" applyAlignment="1">
      <alignment horizontal="center" vertical="center"/>
    </xf>
    <xf numFmtId="0" fontId="43" fillId="3" borderId="17" xfId="0" applyFont="1" applyFill="1" applyBorder="1" applyAlignment="1">
      <alignment horizontal="center" vertical="center"/>
    </xf>
    <xf numFmtId="0" fontId="29" fillId="0" borderId="39" xfId="0" applyFont="1" applyBorder="1" applyAlignment="1">
      <alignment vertical="center"/>
    </xf>
    <xf numFmtId="0" fontId="29" fillId="0" borderId="27" xfId="0" applyFont="1" applyBorder="1">
      <alignment vertical="center"/>
    </xf>
    <xf numFmtId="0" fontId="29" fillId="0" borderId="67" xfId="0" applyFont="1" applyBorder="1">
      <alignment vertical="center"/>
    </xf>
    <xf numFmtId="0" fontId="29" fillId="3" borderId="94" xfId="0" applyFont="1" applyFill="1" applyBorder="1">
      <alignment vertical="center"/>
    </xf>
    <xf numFmtId="0" fontId="29" fillId="0" borderId="0" xfId="0" applyFont="1" applyBorder="1" applyAlignment="1">
      <alignment horizontal="left" vertical="center"/>
    </xf>
    <xf numFmtId="0" fontId="29" fillId="0" borderId="27" xfId="0" applyFont="1" applyBorder="1" applyAlignment="1">
      <alignment horizontal="left" vertical="center"/>
    </xf>
    <xf numFmtId="0" fontId="29" fillId="0" borderId="56" xfId="0" applyFont="1" applyBorder="1" applyAlignment="1">
      <alignment vertical="center"/>
    </xf>
    <xf numFmtId="0" fontId="46" fillId="0" borderId="0" xfId="0" applyFont="1">
      <alignment vertical="center"/>
    </xf>
    <xf numFmtId="0" fontId="50" fillId="0" borderId="0" xfId="0" applyFont="1" applyAlignment="1">
      <alignment horizontal="left" vertical="center"/>
    </xf>
    <xf numFmtId="0" fontId="0" fillId="0" borderId="0" xfId="0">
      <alignment vertical="center"/>
    </xf>
    <xf numFmtId="0" fontId="50" fillId="0" borderId="0" xfId="0" applyFont="1">
      <alignment vertical="center"/>
    </xf>
    <xf numFmtId="0" fontId="51" fillId="0" borderId="0" xfId="0" applyFont="1" applyAlignment="1">
      <alignment horizontal="left" vertical="center"/>
    </xf>
    <xf numFmtId="0" fontId="52" fillId="0" borderId="0" xfId="0" applyFont="1">
      <alignment vertical="center"/>
    </xf>
    <xf numFmtId="0" fontId="50" fillId="3" borderId="95" xfId="0" applyFont="1" applyFill="1" applyBorder="1" applyAlignment="1">
      <alignment horizontal="center" vertical="center" wrapText="1"/>
    </xf>
    <xf numFmtId="0" fontId="50" fillId="3" borderId="81" xfId="0" applyFont="1" applyFill="1" applyBorder="1" applyAlignment="1">
      <alignment vertical="center" wrapText="1"/>
    </xf>
    <xf numFmtId="0" fontId="53" fillId="3" borderId="81" xfId="0" applyFont="1" applyFill="1" applyBorder="1" applyAlignment="1">
      <alignment horizontal="justify" vertical="center" wrapText="1"/>
    </xf>
    <xf numFmtId="0" fontId="50" fillId="0" borderId="96" xfId="0" applyFont="1" applyBorder="1" applyAlignment="1">
      <alignment horizontal="center" vertical="center" wrapText="1"/>
    </xf>
    <xf numFmtId="0" fontId="54" fillId="0" borderId="97" xfId="0" applyFont="1" applyBorder="1" applyAlignment="1">
      <alignment horizontal="justify" vertical="center" wrapText="1"/>
    </xf>
    <xf numFmtId="0" fontId="54" fillId="0" borderId="95" xfId="0" applyFont="1" applyBorder="1" applyAlignment="1">
      <alignment vertical="center"/>
    </xf>
    <xf numFmtId="0" fontId="54" fillId="0" borderId="81" xfId="0" applyFont="1" applyBorder="1" applyAlignment="1">
      <alignment vertical="center"/>
    </xf>
    <xf numFmtId="0" fontId="54" fillId="0" borderId="97" xfId="0" applyFont="1" applyBorder="1" applyAlignment="1">
      <alignment horizontal="center" vertical="center" wrapText="1"/>
    </xf>
    <xf numFmtId="0" fontId="50" fillId="0" borderId="0" xfId="0" applyFont="1" applyBorder="1" applyAlignment="1">
      <alignment horizontal="center" vertical="center" wrapText="1"/>
    </xf>
    <xf numFmtId="0" fontId="54" fillId="0" borderId="0" xfId="0" applyFont="1" applyBorder="1" applyAlignment="1">
      <alignment horizontal="justify" vertical="center" wrapText="1"/>
    </xf>
    <xf numFmtId="0" fontId="54" fillId="0" borderId="27" xfId="0" applyFont="1" applyBorder="1" applyAlignment="1">
      <alignment horizontal="center" vertical="center"/>
    </xf>
    <xf numFmtId="0" fontId="54" fillId="0" borderId="0" xfId="0" applyFont="1" applyBorder="1" applyAlignment="1">
      <alignment horizontal="center" vertical="center" wrapText="1"/>
    </xf>
    <xf numFmtId="0" fontId="50" fillId="0" borderId="0" xfId="0" applyFont="1" applyBorder="1" applyAlignment="1">
      <alignment vertical="center" wrapText="1"/>
    </xf>
    <xf numFmtId="49" fontId="59" fillId="0" borderId="97" xfId="0" applyNumberFormat="1" applyFont="1" applyBorder="1" applyAlignment="1">
      <alignment horizontal="justify" vertical="center" wrapText="1"/>
    </xf>
    <xf numFmtId="0" fontId="59" fillId="0" borderId="97" xfId="0" applyFont="1" applyBorder="1" applyAlignment="1">
      <alignment horizontal="justify" vertical="center" wrapText="1"/>
    </xf>
    <xf numFmtId="0" fontId="59" fillId="0" borderId="95" xfId="0" applyFont="1" applyBorder="1" applyAlignment="1">
      <alignment vertical="center"/>
    </xf>
    <xf numFmtId="0" fontId="59" fillId="0" borderId="81" xfId="0" applyFont="1" applyBorder="1" applyAlignment="1">
      <alignment vertical="center"/>
    </xf>
    <xf numFmtId="0" fontId="0" fillId="0" borderId="0" xfId="0" applyAlignment="1">
      <alignment horizontal="right" vertical="center"/>
    </xf>
    <xf numFmtId="0" fontId="34" fillId="0" borderId="0" xfId="0" applyFont="1" applyBorder="1" applyAlignment="1">
      <alignment horizontal="center" vertical="center"/>
    </xf>
    <xf numFmtId="0" fontId="25" fillId="0" borderId="51" xfId="0" applyFont="1" applyBorder="1" applyAlignment="1">
      <alignment horizontal="center" vertical="center" textRotation="255" shrinkToFit="1"/>
    </xf>
    <xf numFmtId="0" fontId="4" fillId="0" borderId="52" xfId="0" applyFont="1" applyBorder="1" applyAlignment="1">
      <alignment vertical="center" textRotation="255"/>
    </xf>
    <xf numFmtId="0" fontId="4" fillId="0" borderId="26" xfId="0" applyFont="1" applyBorder="1" applyAlignment="1">
      <alignment vertical="center" textRotation="255"/>
    </xf>
    <xf numFmtId="0" fontId="4" fillId="0" borderId="53" xfId="0" applyFont="1" applyBorder="1" applyAlignment="1">
      <alignment vertical="center" textRotation="255"/>
    </xf>
    <xf numFmtId="0" fontId="25" fillId="2" borderId="45" xfId="0" applyFont="1" applyFill="1" applyBorder="1" applyAlignment="1">
      <alignment horizontal="center" vertical="center" shrinkToFit="1"/>
    </xf>
    <xf numFmtId="0" fontId="4" fillId="2" borderId="45" xfId="0" applyFont="1" applyFill="1" applyBorder="1" applyAlignment="1">
      <alignment vertical="center"/>
    </xf>
    <xf numFmtId="0" fontId="4" fillId="2" borderId="44" xfId="0" applyFont="1" applyFill="1" applyBorder="1" applyAlignment="1">
      <alignment vertical="center"/>
    </xf>
    <xf numFmtId="0" fontId="34" fillId="3" borderId="54" xfId="0" applyFont="1" applyFill="1" applyBorder="1" applyAlignment="1">
      <alignment horizontal="center" vertical="center"/>
    </xf>
    <xf numFmtId="0" fontId="34" fillId="3" borderId="27" xfId="0" applyFont="1" applyFill="1" applyBorder="1" applyAlignment="1">
      <alignment horizontal="center" vertical="center"/>
    </xf>
    <xf numFmtId="0" fontId="6" fillId="0" borderId="55" xfId="0" applyFont="1" applyBorder="1" applyAlignment="1">
      <alignment horizontal="center" vertical="center"/>
    </xf>
    <xf numFmtId="0" fontId="24" fillId="0" borderId="51" xfId="0" applyFont="1" applyBorder="1" applyAlignment="1">
      <alignment horizontal="center" vertical="center" wrapText="1"/>
    </xf>
    <xf numFmtId="0" fontId="0" fillId="0" borderId="56" xfId="0" applyFont="1" applyBorder="1" applyAlignment="1">
      <alignment horizontal="center" vertical="center"/>
    </xf>
    <xf numFmtId="0" fontId="0" fillId="0" borderId="52" xfId="0" applyFont="1" applyBorder="1" applyAlignment="1">
      <alignment horizontal="center" vertical="center"/>
    </xf>
    <xf numFmtId="0" fontId="0" fillId="0" borderId="57" xfId="0" applyFont="1" applyBorder="1" applyAlignment="1">
      <alignment horizontal="center" vertical="center"/>
    </xf>
    <xf numFmtId="0" fontId="0" fillId="0" borderId="37" xfId="0" applyFont="1" applyBorder="1" applyAlignment="1">
      <alignment horizontal="center" vertical="center"/>
    </xf>
    <xf numFmtId="0" fontId="0" fillId="0" borderId="58" xfId="0" applyFont="1" applyBorder="1" applyAlignment="1">
      <alignment horizontal="center" vertical="center"/>
    </xf>
    <xf numFmtId="0" fontId="33" fillId="0" borderId="50" xfId="0" applyFont="1" applyBorder="1" applyAlignment="1" applyProtection="1">
      <alignment vertical="center" shrinkToFit="1"/>
      <protection locked="0"/>
    </xf>
    <xf numFmtId="0" fontId="25" fillId="2" borderId="64" xfId="0" applyFont="1" applyFill="1" applyBorder="1" applyAlignment="1" applyProtection="1">
      <alignment horizontal="center" vertical="top" shrinkToFit="1"/>
      <protection hidden="1"/>
    </xf>
    <xf numFmtId="0" fontId="4" fillId="2" borderId="53" xfId="0" applyFont="1" applyFill="1" applyBorder="1" applyAlignment="1" applyProtection="1">
      <alignment horizontal="center" vertical="top" shrinkToFit="1"/>
      <protection hidden="1"/>
    </xf>
    <xf numFmtId="0" fontId="25" fillId="0" borderId="51" xfId="0" applyFont="1" applyBorder="1" applyAlignment="1">
      <alignment horizontal="center" vertical="center" wrapText="1"/>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53" xfId="0" applyFont="1" applyBorder="1" applyAlignment="1">
      <alignment horizontal="center" vertical="center"/>
    </xf>
    <xf numFmtId="0" fontId="25" fillId="2" borderId="59" xfId="0" applyFont="1" applyFill="1" applyBorder="1" applyAlignment="1" applyProtection="1">
      <alignment horizontal="distributed" justifyLastLine="1" shrinkToFit="1"/>
      <protection hidden="1"/>
    </xf>
    <xf numFmtId="0" fontId="4" fillId="2" borderId="52" xfId="0" applyFont="1" applyFill="1" applyBorder="1" applyAlignment="1" applyProtection="1">
      <alignment horizontal="distributed" justifyLastLine="1" shrinkToFit="1"/>
      <protection hidden="1"/>
    </xf>
    <xf numFmtId="0" fontId="34" fillId="0" borderId="46" xfId="0" applyFont="1" applyBorder="1" applyAlignment="1">
      <alignment horizontal="distributed" vertical="center" justifyLastLine="1"/>
    </xf>
    <xf numFmtId="0" fontId="34" fillId="0" borderId="47"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24" fillId="0" borderId="67" xfId="0" applyFont="1" applyFill="1" applyBorder="1" applyAlignment="1">
      <alignment horizontal="center" vertical="center" textRotation="255"/>
    </xf>
    <xf numFmtId="0" fontId="1" fillId="0" borderId="67" xfId="0" applyFont="1" applyBorder="1" applyAlignment="1">
      <alignment vertical="center"/>
    </xf>
    <xf numFmtId="0" fontId="1" fillId="0" borderId="68" xfId="0" applyFont="1" applyBorder="1" applyAlignment="1">
      <alignment vertical="center"/>
    </xf>
    <xf numFmtId="0" fontId="1" fillId="0" borderId="0" xfId="0" applyFont="1" applyBorder="1" applyAlignment="1">
      <alignment vertical="center"/>
    </xf>
    <xf numFmtId="0" fontId="34" fillId="0" borderId="69" xfId="0" applyFont="1" applyBorder="1" applyAlignment="1">
      <alignment horizontal="distributed" vertical="center" justifyLastLine="1"/>
    </xf>
    <xf numFmtId="0" fontId="34" fillId="0" borderId="70" xfId="0" applyFont="1" applyBorder="1" applyAlignment="1">
      <alignment horizontal="distributed" vertical="center" justifyLastLine="1"/>
    </xf>
    <xf numFmtId="0" fontId="6" fillId="0" borderId="70" xfId="0" applyFont="1" applyBorder="1" applyAlignment="1">
      <alignment horizontal="distributed" vertical="center" justifyLastLine="1"/>
    </xf>
    <xf numFmtId="0" fontId="25" fillId="2" borderId="61" xfId="0" applyFont="1" applyFill="1" applyBorder="1" applyAlignment="1">
      <alignment horizontal="center" vertical="center"/>
    </xf>
    <xf numFmtId="0" fontId="25" fillId="2" borderId="65" xfId="0" applyFont="1" applyFill="1" applyBorder="1" applyAlignment="1">
      <alignment horizontal="center" vertical="center"/>
    </xf>
    <xf numFmtId="0" fontId="23" fillId="0" borderId="0"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1" fillId="0" borderId="0" xfId="0" applyFont="1" applyAlignment="1">
      <alignment horizontal="right" vertical="center"/>
    </xf>
    <xf numFmtId="0" fontId="24" fillId="0" borderId="0" xfId="0" applyFont="1" applyBorder="1" applyAlignment="1">
      <alignment horizontal="left" vertical="center"/>
    </xf>
    <xf numFmtId="0" fontId="24" fillId="0" borderId="0" xfId="0" applyFont="1"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25" fillId="2" borderId="60" xfId="0" applyFont="1" applyFill="1" applyBorder="1" applyAlignment="1" applyProtection="1">
      <alignment horizontal="center" vertical="top" shrinkToFit="1"/>
      <protection hidden="1"/>
    </xf>
    <xf numFmtId="0" fontId="4" fillId="2" borderId="58" xfId="0" applyFont="1" applyFill="1" applyBorder="1" applyAlignment="1" applyProtection="1">
      <alignment horizontal="center" vertical="top" shrinkToFit="1"/>
      <protection hidden="1"/>
    </xf>
    <xf numFmtId="0" fontId="33" fillId="0" borderId="48" xfId="0" applyFont="1" applyBorder="1" applyAlignment="1" applyProtection="1">
      <alignment vertical="center" shrinkToFit="1"/>
      <protection locked="0"/>
    </xf>
    <xf numFmtId="0" fontId="33" fillId="0" borderId="46" xfId="0" applyFont="1" applyBorder="1" applyAlignment="1" applyProtection="1">
      <alignment vertical="center" shrinkToFit="1"/>
      <protection locked="0"/>
    </xf>
    <xf numFmtId="0" fontId="33" fillId="0" borderId="47" xfId="0" applyFont="1" applyBorder="1" applyAlignment="1" applyProtection="1">
      <alignment vertical="center"/>
      <protection locked="0"/>
    </xf>
    <xf numFmtId="0" fontId="33" fillId="0" borderId="23" xfId="0" applyFont="1" applyBorder="1" applyAlignment="1" applyProtection="1">
      <alignment vertical="center"/>
      <protection locked="0"/>
    </xf>
    <xf numFmtId="0" fontId="34" fillId="0" borderId="61" xfId="0" applyFont="1" applyBorder="1" applyAlignment="1">
      <alignment horizontal="distributed" vertical="center" justifyLastLine="1" shrinkToFit="1"/>
    </xf>
    <xf numFmtId="0" fontId="34" fillId="0" borderId="62" xfId="0" applyFont="1" applyBorder="1" applyAlignment="1">
      <alignment horizontal="distributed" vertical="center" justifyLastLine="1" shrinkToFit="1"/>
    </xf>
    <xf numFmtId="0" fontId="7" fillId="0" borderId="62" xfId="0" applyFont="1" applyBorder="1" applyAlignment="1">
      <alignment horizontal="distributed" vertical="center" justifyLastLine="1"/>
    </xf>
    <xf numFmtId="0" fontId="6" fillId="0" borderId="63" xfId="0" applyFont="1" applyBorder="1" applyAlignment="1">
      <alignment horizontal="distributed" vertical="center"/>
    </xf>
    <xf numFmtId="0" fontId="4" fillId="2" borderId="45" xfId="0" applyFont="1" applyFill="1" applyBorder="1" applyAlignment="1">
      <alignment horizontal="center" vertical="center" shrinkToFit="1"/>
    </xf>
    <xf numFmtId="0" fontId="24" fillId="0" borderId="50" xfId="0" applyFont="1" applyBorder="1" applyAlignment="1">
      <alignment horizontal="distributed" vertical="center" justifyLastLine="1"/>
    </xf>
    <xf numFmtId="0" fontId="0" fillId="0" borderId="50" xfId="0" applyFont="1" applyBorder="1" applyAlignment="1">
      <alignment horizontal="distributed" vertical="center" justifyLastLine="1"/>
    </xf>
    <xf numFmtId="0" fontId="33" fillId="0" borderId="73" xfId="0" applyFont="1" applyBorder="1" applyAlignment="1" applyProtection="1">
      <alignment vertical="center" shrinkToFit="1"/>
      <protection locked="0"/>
    </xf>
    <xf numFmtId="0" fontId="33" fillId="0" borderId="74" xfId="0" applyFont="1" applyBorder="1" applyAlignment="1" applyProtection="1">
      <alignment vertical="center" shrinkToFit="1"/>
      <protection locked="0"/>
    </xf>
    <xf numFmtId="0" fontId="33" fillId="0" borderId="75" xfId="0" applyFont="1" applyBorder="1" applyAlignment="1" applyProtection="1">
      <alignment vertical="center" shrinkToFit="1"/>
      <protection locked="0"/>
    </xf>
    <xf numFmtId="0" fontId="33" fillId="0" borderId="76" xfId="0" applyFont="1" applyBorder="1" applyAlignment="1" applyProtection="1">
      <alignment vertical="center" shrinkToFit="1"/>
      <protection locked="0"/>
    </xf>
    <xf numFmtId="0" fontId="33" fillId="0" borderId="77" xfId="0" applyFont="1" applyBorder="1" applyAlignment="1" applyProtection="1">
      <alignment vertical="center" shrinkToFit="1"/>
      <protection locked="0"/>
    </xf>
    <xf numFmtId="0" fontId="24" fillId="0" borderId="48" xfId="0" applyFont="1" applyBorder="1" applyAlignment="1">
      <alignment horizontal="distributed" vertical="center" justifyLastLine="1"/>
    </xf>
    <xf numFmtId="0" fontId="0" fillId="0" borderId="48" xfId="0" applyFont="1" applyBorder="1" applyAlignment="1">
      <alignment horizontal="distributed" vertical="center" justifyLastLine="1"/>
    </xf>
    <xf numFmtId="0" fontId="24" fillId="0" borderId="75" xfId="0" applyFont="1" applyBorder="1" applyAlignment="1">
      <alignment horizontal="distributed" vertical="center" justifyLastLine="1"/>
    </xf>
    <xf numFmtId="0" fontId="0" fillId="0" borderId="75" xfId="0" applyFont="1" applyBorder="1" applyAlignment="1">
      <alignment horizontal="distributed" vertical="center" justifyLastLine="1"/>
    </xf>
    <xf numFmtId="0" fontId="5" fillId="0" borderId="59" xfId="0" applyFont="1" applyBorder="1" applyAlignment="1">
      <alignment vertical="center" wrapText="1"/>
    </xf>
    <xf numFmtId="0" fontId="4" fillId="0" borderId="56" xfId="0" applyFont="1" applyBorder="1" applyAlignment="1">
      <alignment vertical="center" wrapText="1"/>
    </xf>
    <xf numFmtId="0" fontId="4" fillId="0" borderId="64" xfId="0" applyFont="1" applyBorder="1" applyAlignment="1">
      <alignment vertical="center" wrapText="1"/>
    </xf>
    <xf numFmtId="0" fontId="4" fillId="0" borderId="0" xfId="0" applyFont="1" applyBorder="1" applyAlignment="1">
      <alignment vertical="center" wrapText="1"/>
    </xf>
    <xf numFmtId="0" fontId="25" fillId="2" borderId="66" xfId="0" applyFont="1" applyFill="1" applyBorder="1" applyAlignment="1" applyProtection="1">
      <alignment horizontal="center" vertical="center" shrinkToFit="1"/>
      <protection hidden="1"/>
    </xf>
    <xf numFmtId="0" fontId="4" fillId="2" borderId="63" xfId="0" applyFont="1" applyFill="1" applyBorder="1" applyAlignment="1" applyProtection="1">
      <alignment horizontal="center" vertical="center" shrinkToFit="1"/>
      <protection hidden="1"/>
    </xf>
    <xf numFmtId="0" fontId="33" fillId="0" borderId="61" xfId="0" applyFont="1" applyBorder="1" applyAlignment="1" applyProtection="1">
      <alignment vertical="center" shrinkToFit="1"/>
      <protection locked="0"/>
    </xf>
    <xf numFmtId="0" fontId="33" fillId="0" borderId="62" xfId="0" applyFont="1" applyBorder="1" applyAlignment="1" applyProtection="1">
      <alignment vertical="center"/>
      <protection locked="0"/>
    </xf>
    <xf numFmtId="0" fontId="33" fillId="0" borderId="65" xfId="0" applyFont="1" applyBorder="1" applyAlignment="1" applyProtection="1">
      <alignment vertical="center"/>
      <protection locked="0"/>
    </xf>
    <xf numFmtId="0" fontId="34" fillId="0" borderId="61" xfId="0" applyFont="1" applyBorder="1" applyAlignment="1">
      <alignment horizontal="distributed" vertical="center" justifyLastLine="1"/>
    </xf>
    <xf numFmtId="0" fontId="34" fillId="0" borderId="62"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13" fillId="0" borderId="50" xfId="0" applyFont="1" applyBorder="1" applyAlignment="1" applyProtection="1">
      <alignment vertical="center" shrinkToFit="1"/>
      <protection locked="0"/>
    </xf>
    <xf numFmtId="0" fontId="13" fillId="0" borderId="78" xfId="0" applyFont="1" applyBorder="1" applyAlignment="1" applyProtection="1">
      <alignment vertical="center" shrinkToFit="1"/>
      <protection locked="0"/>
    </xf>
    <xf numFmtId="0" fontId="13" fillId="0" borderId="79" xfId="0" applyFont="1" applyBorder="1" applyAlignment="1" applyProtection="1">
      <alignment vertical="center" shrinkToFit="1"/>
      <protection locked="0"/>
    </xf>
    <xf numFmtId="0" fontId="1" fillId="0" borderId="46" xfId="0" applyFont="1" applyBorder="1" applyAlignment="1">
      <alignment horizontal="left" vertical="center" indent="1" shrinkToFit="1"/>
    </xf>
    <xf numFmtId="0" fontId="0" fillId="0" borderId="47" xfId="0" applyFont="1" applyBorder="1" applyAlignment="1">
      <alignment horizontal="left" vertical="center" indent="1" shrinkToFit="1"/>
    </xf>
    <xf numFmtId="178" fontId="5" fillId="0" borderId="69" xfId="0" applyNumberFormat="1" applyFont="1" applyBorder="1" applyAlignment="1" applyProtection="1">
      <alignment vertical="center" shrinkToFit="1"/>
      <protection hidden="1"/>
    </xf>
    <xf numFmtId="178" fontId="5" fillId="0" borderId="71" xfId="0" applyNumberFormat="1" applyFont="1" applyBorder="1" applyAlignment="1" applyProtection="1">
      <alignment vertical="center" shrinkToFit="1"/>
      <protection hidden="1"/>
    </xf>
    <xf numFmtId="0" fontId="33" fillId="0" borderId="69" xfId="0" applyFont="1" applyBorder="1" applyAlignment="1" applyProtection="1">
      <alignment vertical="center" shrinkToFit="1"/>
      <protection locked="0"/>
    </xf>
    <xf numFmtId="0" fontId="33" fillId="0" borderId="70" xfId="0" applyFont="1" applyBorder="1" applyAlignment="1" applyProtection="1">
      <alignment vertical="center"/>
      <protection locked="0"/>
    </xf>
    <xf numFmtId="0" fontId="33" fillId="0" borderId="71" xfId="0" applyFont="1" applyBorder="1" applyAlignment="1" applyProtection="1">
      <alignment vertical="center"/>
      <protection locked="0"/>
    </xf>
    <xf numFmtId="0" fontId="7" fillId="3" borderId="66" xfId="0" applyFont="1" applyFill="1" applyBorder="1" applyAlignment="1">
      <alignment horizontal="left" vertical="center" shrinkToFit="1"/>
    </xf>
    <xf numFmtId="0" fontId="6" fillId="0" borderId="62" xfId="0" applyFont="1" applyBorder="1" applyAlignment="1">
      <alignment vertical="center" shrinkToFit="1"/>
    </xf>
    <xf numFmtId="0" fontId="6" fillId="0" borderId="27" xfId="0" applyFont="1" applyBorder="1" applyAlignment="1">
      <alignment vertical="center" shrinkToFit="1"/>
    </xf>
    <xf numFmtId="0" fontId="6" fillId="0" borderId="42" xfId="0" applyFont="1" applyBorder="1" applyAlignment="1">
      <alignment vertical="center" shrinkToFit="1"/>
    </xf>
    <xf numFmtId="0" fontId="33" fillId="0" borderId="49" xfId="0" applyFont="1" applyBorder="1" applyAlignment="1" applyProtection="1">
      <alignment vertical="center" shrinkToFit="1"/>
      <protection locked="0"/>
    </xf>
    <xf numFmtId="0" fontId="34" fillId="0" borderId="69" xfId="0" applyFont="1" applyBorder="1" applyAlignment="1">
      <alignment vertical="center" shrinkToFit="1"/>
    </xf>
    <xf numFmtId="0" fontId="6" fillId="0" borderId="70" xfId="0" applyFont="1" applyBorder="1" applyAlignment="1">
      <alignment vertical="center" shrinkToFit="1"/>
    </xf>
    <xf numFmtId="0" fontId="6" fillId="0" borderId="72" xfId="0" applyFont="1" applyBorder="1" applyAlignment="1">
      <alignment vertical="center" shrinkToFit="1"/>
    </xf>
    <xf numFmtId="0" fontId="24" fillId="0" borderId="27" xfId="0" applyFont="1" applyFill="1" applyBorder="1" applyAlignment="1">
      <alignment horizontal="center" vertical="center" textRotation="255"/>
    </xf>
    <xf numFmtId="0" fontId="1" fillId="0" borderId="27" xfId="0" applyFont="1" applyBorder="1" applyAlignment="1">
      <alignment vertical="center"/>
    </xf>
    <xf numFmtId="0" fontId="33" fillId="0" borderId="78" xfId="0" applyFont="1" applyBorder="1" applyAlignment="1" applyProtection="1">
      <alignment vertical="center" shrinkToFit="1"/>
      <protection locked="0"/>
    </xf>
    <xf numFmtId="0" fontId="33" fillId="0" borderId="79" xfId="0" applyFont="1" applyBorder="1" applyAlignment="1" applyProtection="1">
      <alignment vertical="center" shrinkToFit="1"/>
      <protection locked="0"/>
    </xf>
    <xf numFmtId="0" fontId="24" fillId="0" borderId="68" xfId="0" applyFont="1" applyFill="1" applyBorder="1" applyAlignment="1">
      <alignment horizontal="center" vertical="center" textRotation="255"/>
    </xf>
    <xf numFmtId="0" fontId="0" fillId="0" borderId="47" xfId="0" applyFont="1" applyBorder="1" applyAlignment="1">
      <alignment horizontal="left" vertical="center" indent="1"/>
    </xf>
    <xf numFmtId="0" fontId="33" fillId="0" borderId="80" xfId="0" applyFont="1" applyBorder="1" applyAlignment="1">
      <alignment horizontal="center" vertical="center" shrinkToFit="1"/>
    </xf>
    <xf numFmtId="0" fontId="33" fillId="0" borderId="81" xfId="0" applyFont="1" applyBorder="1" applyAlignment="1">
      <alignment horizontal="center" vertical="center"/>
    </xf>
    <xf numFmtId="0" fontId="40" fillId="0" borderId="26" xfId="0" applyFont="1" applyBorder="1" applyAlignment="1">
      <alignment horizontal="left" vertical="center" wrapText="1"/>
    </xf>
    <xf numFmtId="0" fontId="9" fillId="0" borderId="0" xfId="0" applyFont="1" applyBorder="1" applyAlignment="1">
      <alignment horizontal="left" vertical="center"/>
    </xf>
    <xf numFmtId="0" fontId="9" fillId="0" borderId="53" xfId="0" applyFont="1" applyBorder="1" applyAlignment="1">
      <alignment horizontal="left" vertical="center"/>
    </xf>
    <xf numFmtId="0" fontId="9" fillId="0" borderId="26" xfId="0" applyFont="1" applyBorder="1" applyAlignment="1">
      <alignment horizontal="left" vertical="center"/>
    </xf>
    <xf numFmtId="0" fontId="25" fillId="2" borderId="64" xfId="0" applyFont="1" applyFill="1" applyBorder="1" applyAlignment="1" applyProtection="1">
      <alignment horizontal="distributed" justifyLastLine="1" shrinkToFit="1"/>
      <protection hidden="1"/>
    </xf>
    <xf numFmtId="0" fontId="4" fillId="2" borderId="53" xfId="0" applyFont="1" applyFill="1" applyBorder="1" applyAlignment="1" applyProtection="1">
      <alignment horizontal="distributed" justifyLastLine="1" shrinkToFit="1"/>
      <protection hidden="1"/>
    </xf>
    <xf numFmtId="0" fontId="1" fillId="0" borderId="69" xfId="0" applyFont="1" applyBorder="1" applyAlignment="1">
      <alignment horizontal="left" vertical="center" indent="1" shrinkToFit="1"/>
    </xf>
    <xf numFmtId="0" fontId="0" fillId="0" borderId="70" xfId="0" applyFont="1" applyBorder="1" applyAlignment="1">
      <alignment horizontal="left" vertical="center" indent="1"/>
    </xf>
    <xf numFmtId="0" fontId="0" fillId="0" borderId="71" xfId="0" applyFont="1" applyBorder="1" applyAlignment="1">
      <alignment horizontal="left" vertical="center" indent="1"/>
    </xf>
    <xf numFmtId="177" fontId="5" fillId="0" borderId="80" xfId="0" applyNumberFormat="1" applyFont="1" applyBorder="1" applyAlignment="1" applyProtection="1">
      <alignment vertical="center" shrinkToFit="1"/>
      <protection hidden="1"/>
    </xf>
    <xf numFmtId="0" fontId="0" fillId="0" borderId="81" xfId="0" applyBorder="1" applyAlignment="1">
      <alignment vertical="center" shrinkToFit="1"/>
    </xf>
    <xf numFmtId="0" fontId="5" fillId="0" borderId="80" xfId="0" applyFont="1" applyBorder="1" applyAlignment="1">
      <alignment horizontal="center" vertical="center" shrinkToFit="1"/>
    </xf>
    <xf numFmtId="0" fontId="1" fillId="0" borderId="81" xfId="0" applyFont="1" applyBorder="1" applyAlignment="1">
      <alignment horizontal="center" vertical="center"/>
    </xf>
    <xf numFmtId="0" fontId="5" fillId="0" borderId="75" xfId="0" applyFont="1" applyBorder="1" applyAlignment="1" applyProtection="1">
      <alignment vertical="center" shrinkToFit="1"/>
      <protection locked="0"/>
    </xf>
    <xf numFmtId="0" fontId="5" fillId="0" borderId="76" xfId="0" applyFont="1" applyBorder="1" applyAlignment="1" applyProtection="1">
      <alignment vertical="center" shrinkToFit="1"/>
      <protection locked="0"/>
    </xf>
    <xf numFmtId="0" fontId="25" fillId="0" borderId="43" xfId="0" applyFont="1" applyBorder="1" applyAlignment="1">
      <alignment horizontal="center" vertical="center"/>
    </xf>
    <xf numFmtId="0" fontId="1" fillId="0" borderId="45" xfId="0" applyFont="1" applyBorder="1" applyAlignment="1">
      <alignment horizontal="center" vertical="center"/>
    </xf>
    <xf numFmtId="0" fontId="24" fillId="0" borderId="45" xfId="0" applyFont="1" applyFill="1" applyBorder="1" applyAlignment="1">
      <alignment vertical="center" wrapText="1"/>
    </xf>
    <xf numFmtId="0" fontId="0" fillId="0" borderId="44" xfId="0" applyBorder="1" applyAlignment="1">
      <alignment vertical="center"/>
    </xf>
    <xf numFmtId="0" fontId="5" fillId="0" borderId="48" xfId="0" applyFont="1" applyBorder="1" applyAlignment="1" applyProtection="1">
      <alignment vertical="center" shrinkToFit="1"/>
      <protection locked="0"/>
    </xf>
    <xf numFmtId="0" fontId="4" fillId="0" borderId="48" xfId="0" applyFont="1" applyBorder="1" applyAlignment="1" applyProtection="1">
      <alignment vertical="center" shrinkToFit="1"/>
      <protection locked="0"/>
    </xf>
    <xf numFmtId="0" fontId="8" fillId="0" borderId="45" xfId="0" applyFont="1" applyBorder="1" applyAlignment="1">
      <alignment vertical="center" wrapText="1"/>
    </xf>
    <xf numFmtId="0" fontId="1" fillId="0" borderId="45" xfId="0" applyFont="1" applyBorder="1" applyAlignment="1">
      <alignment vertical="center"/>
    </xf>
    <xf numFmtId="0" fontId="5" fillId="0" borderId="50" xfId="0" applyFont="1" applyBorder="1" applyAlignment="1" applyProtection="1">
      <alignment vertical="center" shrinkToFit="1"/>
      <protection locked="0"/>
    </xf>
    <xf numFmtId="0" fontId="4" fillId="0" borderId="50" xfId="0" applyFont="1" applyBorder="1" applyAlignment="1" applyProtection="1">
      <alignment vertical="center" shrinkToFit="1"/>
      <protection locked="0"/>
    </xf>
    <xf numFmtId="0" fontId="4" fillId="0" borderId="77" xfId="0" applyFont="1" applyBorder="1" applyAlignment="1" applyProtection="1">
      <alignment vertical="center" shrinkToFit="1"/>
      <protection locked="0"/>
    </xf>
    <xf numFmtId="0" fontId="4" fillId="0" borderId="73" xfId="0" applyFont="1" applyBorder="1" applyAlignment="1" applyProtection="1">
      <alignment vertical="center" shrinkToFit="1"/>
      <protection locked="0"/>
    </xf>
    <xf numFmtId="0" fontId="4" fillId="0" borderId="74" xfId="0" applyFont="1" applyBorder="1" applyAlignment="1" applyProtection="1">
      <alignment vertical="center" shrinkToFit="1"/>
      <protection locked="0"/>
    </xf>
    <xf numFmtId="0" fontId="35" fillId="0" borderId="51" xfId="0" applyFont="1" applyBorder="1" applyAlignment="1">
      <alignment horizontal="center" vertical="center" wrapText="1"/>
    </xf>
    <xf numFmtId="0" fontId="11" fillId="0" borderId="56" xfId="0" applyFont="1" applyBorder="1" applyAlignment="1">
      <alignment horizontal="center" vertical="center"/>
    </xf>
    <xf numFmtId="0" fontId="11" fillId="0" borderId="52" xfId="0" applyFont="1" applyBorder="1" applyAlignment="1">
      <alignment horizontal="center" vertical="center"/>
    </xf>
    <xf numFmtId="0" fontId="11" fillId="0" borderId="57" xfId="0" applyFont="1" applyBorder="1" applyAlignment="1">
      <alignment horizontal="center" vertical="center"/>
    </xf>
    <xf numFmtId="0" fontId="11" fillId="0" borderId="37" xfId="0" applyFont="1" applyBorder="1" applyAlignment="1">
      <alignment horizontal="center" vertical="center"/>
    </xf>
    <xf numFmtId="0" fontId="11" fillId="0" borderId="58" xfId="0" applyFont="1" applyBorder="1" applyAlignment="1">
      <alignment horizontal="center" vertical="center"/>
    </xf>
    <xf numFmtId="0" fontId="4" fillId="0" borderId="75" xfId="0" applyFont="1" applyBorder="1" applyAlignment="1" applyProtection="1">
      <alignment vertical="center" shrinkToFit="1"/>
      <protection locked="0"/>
    </xf>
    <xf numFmtId="0" fontId="4" fillId="0" borderId="76" xfId="0" applyFont="1" applyBorder="1" applyAlignment="1" applyProtection="1">
      <alignment vertical="center" shrinkToFit="1"/>
      <protection locked="0"/>
    </xf>
    <xf numFmtId="0" fontId="5" fillId="0" borderId="90" xfId="0" applyFont="1" applyBorder="1" applyAlignment="1" applyProtection="1">
      <alignment vertical="center" shrinkToFit="1"/>
      <protection locked="0"/>
    </xf>
    <xf numFmtId="0" fontId="4" fillId="0" borderId="90" xfId="0" applyFont="1" applyBorder="1" applyAlignment="1" applyProtection="1">
      <alignment vertical="center" shrinkToFit="1"/>
      <protection locked="0"/>
    </xf>
    <xf numFmtId="0" fontId="4" fillId="0" borderId="91" xfId="0" applyFont="1" applyBorder="1" applyAlignment="1" applyProtection="1">
      <alignment vertical="center" shrinkToFit="1"/>
      <protection locked="0"/>
    </xf>
    <xf numFmtId="0" fontId="12" fillId="0" borderId="56" xfId="0" applyFont="1" applyBorder="1" applyAlignment="1">
      <alignment horizontal="center" vertical="center"/>
    </xf>
    <xf numFmtId="0" fontId="12" fillId="0" borderId="52" xfId="0" applyFont="1" applyBorder="1" applyAlignment="1">
      <alignment horizontal="center" vertical="center"/>
    </xf>
    <xf numFmtId="0" fontId="12" fillId="0" borderId="57" xfId="0" applyFont="1" applyBorder="1" applyAlignment="1">
      <alignment horizontal="center" vertical="center"/>
    </xf>
    <xf numFmtId="0" fontId="12" fillId="0" borderId="37" xfId="0" applyFont="1" applyBorder="1" applyAlignment="1">
      <alignment horizontal="center" vertical="center"/>
    </xf>
    <xf numFmtId="0" fontId="12" fillId="0" borderId="58" xfId="0" applyFont="1" applyBorder="1" applyAlignment="1">
      <alignment horizontal="center" vertical="center"/>
    </xf>
    <xf numFmtId="0" fontId="25" fillId="4" borderId="43" xfId="0" applyFont="1" applyFill="1" applyBorder="1" applyAlignment="1">
      <alignment horizontal="center" vertical="center"/>
    </xf>
    <xf numFmtId="0" fontId="1" fillId="0" borderId="43" xfId="0" applyFont="1" applyBorder="1" applyAlignment="1">
      <alignment horizontal="center" vertical="center"/>
    </xf>
    <xf numFmtId="0" fontId="25" fillId="0" borderId="43" xfId="0" applyFont="1" applyFill="1" applyBorder="1" applyAlignment="1">
      <alignment horizontal="center" vertical="center"/>
    </xf>
    <xf numFmtId="0" fontId="25" fillId="0" borderId="45" xfId="0" applyFont="1" applyFill="1" applyBorder="1" applyAlignment="1">
      <alignment horizontal="center" vertical="center"/>
    </xf>
    <xf numFmtId="0" fontId="1" fillId="0" borderId="0" xfId="0" applyFont="1" applyBorder="1" applyAlignment="1">
      <alignment horizontal="left" vertical="center" shrinkToFit="1"/>
    </xf>
    <xf numFmtId="0" fontId="0" fillId="0" borderId="0" xfId="0" applyBorder="1" applyAlignment="1">
      <alignment vertical="center"/>
    </xf>
    <xf numFmtId="0" fontId="24" fillId="0" borderId="59" xfId="0" applyFont="1" applyFill="1" applyBorder="1" applyAlignment="1">
      <alignment horizontal="left" vertical="center" wrapText="1"/>
    </xf>
    <xf numFmtId="0" fontId="1" fillId="0" borderId="56" xfId="0" applyFont="1" applyBorder="1" applyAlignment="1">
      <alignment horizontal="left" vertical="center" wrapText="1"/>
    </xf>
    <xf numFmtId="0" fontId="0" fillId="0" borderId="82" xfId="0" applyBorder="1" applyAlignment="1">
      <alignment vertical="center"/>
    </xf>
    <xf numFmtId="0" fontId="0" fillId="0" borderId="60" xfId="0" applyBorder="1" applyAlignment="1">
      <alignment vertical="center"/>
    </xf>
    <xf numFmtId="0" fontId="0" fillId="0" borderId="37" xfId="0" applyBorder="1" applyAlignment="1">
      <alignment vertical="center"/>
    </xf>
    <xf numFmtId="0" fontId="0" fillId="0" borderId="83" xfId="0" applyBorder="1" applyAlignment="1">
      <alignment vertical="center"/>
    </xf>
    <xf numFmtId="0" fontId="1" fillId="0" borderId="0"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1" fillId="0" borderId="0" xfId="0" applyFont="1" applyBorder="1"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center"/>
    </xf>
    <xf numFmtId="0" fontId="24" fillId="0" borderId="0" xfId="0" applyFont="1" applyBorder="1" applyAlignment="1">
      <alignment vertical="top" wrapText="1"/>
    </xf>
    <xf numFmtId="0" fontId="24" fillId="0" borderId="45" xfId="0" applyFont="1" applyBorder="1" applyAlignment="1">
      <alignment vertical="center"/>
    </xf>
    <xf numFmtId="0" fontId="34" fillId="3" borderId="61" xfId="0" applyFont="1" applyFill="1" applyBorder="1" applyAlignment="1">
      <alignment horizontal="center" vertical="center"/>
    </xf>
    <xf numFmtId="0" fontId="34" fillId="3" borderId="62" xfId="0" applyFont="1" applyFill="1" applyBorder="1" applyAlignment="1">
      <alignment horizontal="center" vertical="center"/>
    </xf>
    <xf numFmtId="0" fontId="6" fillId="0" borderId="63" xfId="0" applyFont="1" applyBorder="1" applyAlignment="1">
      <alignment horizontal="center" vertical="center"/>
    </xf>
    <xf numFmtId="0" fontId="7" fillId="3" borderId="66" xfId="0" applyFont="1" applyFill="1" applyBorder="1" applyAlignment="1" applyProtection="1">
      <alignment horizontal="left" vertical="center" shrinkToFit="1"/>
      <protection locked="0"/>
    </xf>
    <xf numFmtId="0" fontId="6" fillId="0" borderId="62" xfId="0" applyFont="1" applyBorder="1" applyAlignment="1" applyProtection="1">
      <alignment vertical="center" shrinkToFit="1"/>
      <protection locked="0"/>
    </xf>
    <xf numFmtId="0" fontId="6" fillId="0" borderId="65" xfId="0" applyFont="1" applyBorder="1" applyAlignment="1" applyProtection="1">
      <alignment vertical="center" shrinkToFit="1"/>
      <protection locked="0"/>
    </xf>
    <xf numFmtId="0" fontId="1" fillId="0" borderId="85" xfId="0" applyFont="1" applyBorder="1" applyAlignment="1">
      <alignment vertical="center" wrapText="1"/>
    </xf>
    <xf numFmtId="0" fontId="4" fillId="0" borderId="85" xfId="0" applyFont="1" applyBorder="1" applyAlignment="1">
      <alignment vertical="center" wrapText="1"/>
    </xf>
    <xf numFmtId="0" fontId="4" fillId="0" borderId="87" xfId="0" applyFont="1" applyBorder="1" applyAlignment="1">
      <alignment vertical="center" wrapText="1"/>
    </xf>
    <xf numFmtId="0" fontId="0" fillId="0" borderId="87" xfId="0" applyBorder="1" applyAlignment="1">
      <alignment vertical="center" wrapText="1"/>
    </xf>
    <xf numFmtId="0" fontId="0" fillId="0" borderId="89" xfId="0" applyBorder="1" applyAlignment="1">
      <alignment vertical="center" wrapText="1"/>
    </xf>
    <xf numFmtId="0" fontId="4" fillId="0" borderId="49" xfId="0" applyFont="1" applyBorder="1" applyAlignment="1" applyProtection="1">
      <alignment vertical="center" shrinkToFit="1"/>
      <protection locked="0"/>
    </xf>
    <xf numFmtId="0" fontId="33" fillId="0" borderId="69" xfId="0" applyFont="1" applyFill="1" applyBorder="1" applyAlignment="1" applyProtection="1">
      <alignment vertical="center" shrinkToFit="1"/>
      <protection hidden="1"/>
    </xf>
    <xf numFmtId="0" fontId="33" fillId="0" borderId="70" xfId="0" applyFont="1" applyBorder="1" applyAlignment="1">
      <alignment vertical="center" shrinkToFit="1"/>
    </xf>
    <xf numFmtId="0" fontId="33" fillId="0" borderId="71" xfId="0" applyFont="1" applyBorder="1" applyAlignment="1">
      <alignment vertical="center" shrinkToFit="1"/>
    </xf>
    <xf numFmtId="0" fontId="25" fillId="0" borderId="84" xfId="0" applyFont="1" applyBorder="1" applyAlignment="1">
      <alignment horizontal="center" vertical="center" textRotation="255" shrinkToFit="1"/>
    </xf>
    <xf numFmtId="0" fontId="4" fillId="0" borderId="85" xfId="0" applyFont="1" applyBorder="1" applyAlignment="1">
      <alignment vertical="center" textRotation="255"/>
    </xf>
    <xf numFmtId="0" fontId="4" fillId="0" borderId="86" xfId="0" applyFont="1" applyBorder="1" applyAlignment="1">
      <alignment vertical="center" textRotation="255"/>
    </xf>
    <xf numFmtId="0" fontId="4" fillId="0" borderId="87" xfId="0" applyFont="1" applyBorder="1" applyAlignment="1">
      <alignment vertical="center" textRotation="255"/>
    </xf>
    <xf numFmtId="0" fontId="0" fillId="0" borderId="86" xfId="0" applyBorder="1" applyAlignment="1">
      <alignment vertical="center" textRotation="255"/>
    </xf>
    <xf numFmtId="0" fontId="0" fillId="0" borderId="87" xfId="0" applyBorder="1" applyAlignment="1">
      <alignment vertical="center" textRotation="255"/>
    </xf>
    <xf numFmtId="0" fontId="0" fillId="0" borderId="88" xfId="0" applyBorder="1" applyAlignment="1">
      <alignment vertical="center" textRotation="255"/>
    </xf>
    <xf numFmtId="0" fontId="0" fillId="0" borderId="89" xfId="0" applyBorder="1" applyAlignment="1">
      <alignment vertical="center" textRotation="255"/>
    </xf>
    <xf numFmtId="0" fontId="5" fillId="0" borderId="73" xfId="0" applyFont="1" applyBorder="1" applyAlignment="1" applyProtection="1">
      <alignment vertical="center" shrinkToFit="1"/>
      <protection locked="0"/>
    </xf>
    <xf numFmtId="0" fontId="4" fillId="0" borderId="78" xfId="0" applyFont="1" applyBorder="1" applyAlignment="1" applyProtection="1">
      <alignment vertical="center" shrinkToFit="1"/>
      <protection locked="0"/>
    </xf>
    <xf numFmtId="0" fontId="4" fillId="0" borderId="79" xfId="0" applyFont="1" applyBorder="1" applyAlignment="1" applyProtection="1">
      <alignment vertical="center" shrinkToFit="1"/>
      <protection locked="0"/>
    </xf>
    <xf numFmtId="0" fontId="24" fillId="0" borderId="35" xfId="0" applyFont="1" applyBorder="1" applyAlignment="1">
      <alignment vertical="center" wrapText="1"/>
    </xf>
    <xf numFmtId="0" fontId="1" fillId="0" borderId="36" xfId="0" applyFont="1" applyBorder="1" applyAlignment="1">
      <alignment vertical="center" wrapText="1"/>
    </xf>
    <xf numFmtId="0" fontId="0" fillId="0" borderId="17" xfId="0" applyBorder="1" applyAlignment="1">
      <alignment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41" xfId="0" applyFont="1" applyBorder="1" applyAlignment="1">
      <alignment horizontal="center" vertical="center"/>
    </xf>
    <xf numFmtId="0" fontId="38" fillId="0" borderId="31" xfId="0" applyFont="1" applyBorder="1" applyAlignment="1">
      <alignment horizontal="center" vertical="center"/>
    </xf>
    <xf numFmtId="0" fontId="29" fillId="0" borderId="86" xfId="0" applyFont="1" applyBorder="1" applyAlignment="1">
      <alignment horizontal="center" vertical="center"/>
    </xf>
    <xf numFmtId="0" fontId="29" fillId="0" borderId="88" xfId="0" applyFont="1" applyBorder="1" applyAlignment="1">
      <alignment horizontal="center" vertical="center"/>
    </xf>
    <xf numFmtId="0" fontId="39" fillId="0" borderId="85" xfId="0" applyFont="1" applyBorder="1" applyAlignment="1">
      <alignment horizontal="center" vertical="center"/>
    </xf>
    <xf numFmtId="0" fontId="39" fillId="0" borderId="89" xfId="0" applyFont="1" applyBorder="1" applyAlignment="1">
      <alignment horizontal="center" vertical="center"/>
    </xf>
    <xf numFmtId="0" fontId="30" fillId="0" borderId="85" xfId="0" applyFont="1" applyBorder="1" applyAlignment="1">
      <alignment horizontal="center" vertical="center"/>
    </xf>
    <xf numFmtId="0" fontId="30" fillId="0" borderId="89"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0" fontId="30" fillId="0" borderId="68" xfId="0" applyFont="1" applyBorder="1" applyAlignment="1">
      <alignment horizontal="left" vertical="center"/>
    </xf>
    <xf numFmtId="0" fontId="29" fillId="0" borderId="68" xfId="0" applyFont="1" applyBorder="1" applyAlignment="1">
      <alignment horizontal="left" vertical="center"/>
    </xf>
    <xf numFmtId="0" fontId="29" fillId="0" borderId="85" xfId="0" applyFont="1" applyBorder="1" applyAlignment="1">
      <alignment horizontal="center" vertical="center"/>
    </xf>
    <xf numFmtId="0" fontId="29" fillId="0" borderId="89" xfId="0" applyFont="1" applyBorder="1" applyAlignment="1">
      <alignment horizontal="center" vertical="center"/>
    </xf>
    <xf numFmtId="0" fontId="29" fillId="0" borderId="94" xfId="0" applyFont="1" applyBorder="1" applyAlignment="1">
      <alignment horizontal="center" vertical="center"/>
    </xf>
    <xf numFmtId="0" fontId="29" fillId="0" borderId="92" xfId="0" applyFont="1" applyBorder="1" applyAlignment="1">
      <alignment horizontal="center" vertical="center"/>
    </xf>
    <xf numFmtId="0" fontId="29" fillId="0" borderId="93" xfId="0" applyFont="1" applyBorder="1" applyAlignment="1">
      <alignment horizontal="center" vertical="center"/>
    </xf>
    <xf numFmtId="0" fontId="28" fillId="0" borderId="39" xfId="0" applyFont="1" applyBorder="1" applyAlignment="1">
      <alignment vertical="center"/>
    </xf>
    <xf numFmtId="0" fontId="29" fillId="0" borderId="47" xfId="0" applyFont="1" applyBorder="1" applyAlignment="1">
      <alignment vertical="center"/>
    </xf>
    <xf numFmtId="0" fontId="28" fillId="0" borderId="0" xfId="0" applyFont="1" applyAlignment="1">
      <alignment vertical="center"/>
    </xf>
    <xf numFmtId="0" fontId="30" fillId="0" borderId="80" xfId="0" applyFont="1" applyBorder="1" applyAlignment="1">
      <alignment vertical="center"/>
    </xf>
    <xf numFmtId="0" fontId="29" fillId="0" borderId="67" xfId="0" applyFont="1" applyBorder="1" applyAlignment="1">
      <alignment vertical="center"/>
    </xf>
    <xf numFmtId="0" fontId="29" fillId="0" borderId="81" xfId="0" applyFont="1" applyBorder="1" applyAlignment="1">
      <alignment vertical="center"/>
    </xf>
    <xf numFmtId="0" fontId="29" fillId="0" borderId="37" xfId="0" applyFont="1" applyBorder="1" applyAlignment="1">
      <alignment vertical="center"/>
    </xf>
    <xf numFmtId="0" fontId="29" fillId="0" borderId="0" xfId="0" applyFont="1" applyBorder="1" applyAlignment="1">
      <alignment horizontal="left" vertical="center" wrapText="1"/>
    </xf>
    <xf numFmtId="0" fontId="50" fillId="0" borderId="0" xfId="0" applyFont="1" applyBorder="1" applyAlignment="1">
      <alignment horizontal="left" vertical="center" wrapText="1"/>
    </xf>
    <xf numFmtId="0" fontId="50" fillId="0" borderId="0" xfId="0" applyFont="1" applyAlignment="1">
      <alignment horizontal="left" vertical="center"/>
    </xf>
    <xf numFmtId="0" fontId="57" fillId="0" borderId="0" xfId="0" applyFont="1" applyAlignment="1">
      <alignment horizontal="left" vertical="center"/>
    </xf>
    <xf numFmtId="0" fontId="47" fillId="0" borderId="0" xfId="0" applyFont="1" applyAlignment="1">
      <alignment horizontal="center" vertical="center" wrapText="1"/>
    </xf>
    <xf numFmtId="0" fontId="30" fillId="0" borderId="80" xfId="0" applyFont="1" applyBorder="1" applyAlignment="1">
      <alignment horizontal="left" vertical="top" wrapText="1"/>
    </xf>
    <xf numFmtId="0" fontId="29" fillId="0" borderId="67" xfId="0" applyFont="1" applyBorder="1" applyAlignment="1">
      <alignment horizontal="left" vertical="top" wrapText="1"/>
    </xf>
    <xf numFmtId="0" fontId="29" fillId="0" borderId="8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495301</xdr:colOff>
      <xdr:row>6</xdr:row>
      <xdr:rowOff>19050</xdr:rowOff>
    </xdr:from>
    <xdr:to>
      <xdr:col>16</xdr:col>
      <xdr:colOff>238125</xdr:colOff>
      <xdr:row>7</xdr:row>
      <xdr:rowOff>257175</xdr:rowOff>
    </xdr:to>
    <xdr:sp macro="" textlink="">
      <xdr:nvSpPr>
        <xdr:cNvPr id="2" name="角丸四角形吹き出し 1"/>
        <xdr:cNvSpPr/>
      </xdr:nvSpPr>
      <xdr:spPr>
        <a:xfrm>
          <a:off x="7353301" y="1047750"/>
          <a:ext cx="3857624" cy="323850"/>
        </a:xfrm>
        <a:prstGeom prst="wedgeRoundRectCallout">
          <a:avLst>
            <a:gd name="adj1" fmla="val -103288"/>
            <a:gd name="adj2" fmla="val -773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300"/>
            </a:lnSpc>
          </a:pPr>
          <a:r>
            <a:rPr kumimoji="1" lang="ja-JP" altLang="en-US" sz="1100">
              <a:solidFill>
                <a:sysClr val="windowText" lastClr="000000"/>
              </a:solidFill>
            </a:rPr>
            <a:t>提出する先の市・町長名は、事業所番号を入力すると自動で表示されます。</a:t>
          </a:r>
        </a:p>
      </xdr:txBody>
    </xdr:sp>
    <xdr:clientData/>
  </xdr:twoCellAnchor>
  <xdr:twoCellAnchor>
    <xdr:from>
      <xdr:col>13</xdr:col>
      <xdr:colOff>123825</xdr:colOff>
      <xdr:row>21</xdr:row>
      <xdr:rowOff>47625</xdr:rowOff>
    </xdr:from>
    <xdr:to>
      <xdr:col>17</xdr:col>
      <xdr:colOff>428625</xdr:colOff>
      <xdr:row>26</xdr:row>
      <xdr:rowOff>200026</xdr:rowOff>
    </xdr:to>
    <xdr:sp macro="" textlink="">
      <xdr:nvSpPr>
        <xdr:cNvPr id="4" name="角丸四角形吹き出し 3"/>
        <xdr:cNvSpPr/>
      </xdr:nvSpPr>
      <xdr:spPr>
        <a:xfrm>
          <a:off x="9039225" y="3762375"/>
          <a:ext cx="3048000" cy="1190626"/>
        </a:xfrm>
        <a:prstGeom prst="wedgeRoundRectCallout">
          <a:avLst>
            <a:gd name="adj1" fmla="val -58108"/>
            <a:gd name="adj2" fmla="val 3335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rPr>
            <a:t>位置付けたサービス事業所を運営する法人で名寄せし、紹介率が最高となる法人が運営している事業所をすべて記載してください。</a:t>
          </a:r>
          <a:endParaRPr kumimoji="1" lang="en-US" altLang="ja-JP" sz="1100">
            <a:solidFill>
              <a:sysClr val="windowText" lastClr="000000"/>
            </a:solidFill>
          </a:endParaRPr>
        </a:p>
      </xdr:txBody>
    </xdr:sp>
    <xdr:clientData/>
  </xdr:twoCellAnchor>
  <xdr:twoCellAnchor>
    <xdr:from>
      <xdr:col>11</xdr:col>
      <xdr:colOff>342900</xdr:colOff>
      <xdr:row>29</xdr:row>
      <xdr:rowOff>85725</xdr:rowOff>
    </xdr:from>
    <xdr:to>
      <xdr:col>16</xdr:col>
      <xdr:colOff>257174</xdr:colOff>
      <xdr:row>30</xdr:row>
      <xdr:rowOff>142875</xdr:rowOff>
    </xdr:to>
    <xdr:sp macro="" textlink="">
      <xdr:nvSpPr>
        <xdr:cNvPr id="5" name="角丸四角形吹き出し 4"/>
        <xdr:cNvSpPr/>
      </xdr:nvSpPr>
      <xdr:spPr>
        <a:xfrm>
          <a:off x="7886700" y="5457825"/>
          <a:ext cx="3343274" cy="266700"/>
        </a:xfrm>
        <a:prstGeom prst="wedgeRoundRectCallout">
          <a:avLst>
            <a:gd name="adj1" fmla="val 57220"/>
            <a:gd name="adj2" fmla="val -406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rPr>
            <a:t>自動計算（小数点第２以下切捨て）</a:t>
          </a:r>
        </a:p>
      </xdr:txBody>
    </xdr:sp>
    <xdr:clientData/>
  </xdr:twoCellAnchor>
  <xdr:twoCellAnchor>
    <xdr:from>
      <xdr:col>4</xdr:col>
      <xdr:colOff>28575</xdr:colOff>
      <xdr:row>44</xdr:row>
      <xdr:rowOff>190500</xdr:rowOff>
    </xdr:from>
    <xdr:to>
      <xdr:col>11</xdr:col>
      <xdr:colOff>171450</xdr:colOff>
      <xdr:row>47</xdr:row>
      <xdr:rowOff>171451</xdr:rowOff>
    </xdr:to>
    <xdr:sp macro="" textlink="">
      <xdr:nvSpPr>
        <xdr:cNvPr id="7" name="角丸四角形吹き出し 6"/>
        <xdr:cNvSpPr/>
      </xdr:nvSpPr>
      <xdr:spPr>
        <a:xfrm>
          <a:off x="828675" y="19650075"/>
          <a:ext cx="2762250" cy="600076"/>
        </a:xfrm>
        <a:prstGeom prst="wedgeRoundRectCallout">
          <a:avLst>
            <a:gd name="adj1" fmla="val -24607"/>
            <a:gd name="adj2" fmla="val 79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300"/>
            </a:lnSpc>
          </a:pPr>
          <a:r>
            <a:rPr kumimoji="1" lang="ja-JP" altLang="en-US" sz="1100">
              <a:solidFill>
                <a:sysClr val="windowText" lastClr="000000"/>
              </a:solidFill>
            </a:rPr>
            <a:t>正当な理由「エ」または「オ」を選択した場合は、除外できる計画数の記載が必要です。</a:t>
          </a:r>
        </a:p>
      </xdr:txBody>
    </xdr:sp>
    <xdr:clientData/>
  </xdr:twoCellAnchor>
  <xdr:twoCellAnchor>
    <xdr:from>
      <xdr:col>7</xdr:col>
      <xdr:colOff>428625</xdr:colOff>
      <xdr:row>89</xdr:row>
      <xdr:rowOff>133350</xdr:rowOff>
    </xdr:from>
    <xdr:to>
      <xdr:col>13</xdr:col>
      <xdr:colOff>495303</xdr:colOff>
      <xdr:row>94</xdr:row>
      <xdr:rowOff>57149</xdr:rowOff>
    </xdr:to>
    <xdr:sp macro="" textlink="">
      <xdr:nvSpPr>
        <xdr:cNvPr id="10" name="角丸四角形吹き出し 9"/>
        <xdr:cNvSpPr/>
      </xdr:nvSpPr>
      <xdr:spPr>
        <a:xfrm>
          <a:off x="1828800" y="65817750"/>
          <a:ext cx="3095628" cy="962024"/>
        </a:xfrm>
        <a:prstGeom prst="wedgeRoundRectCallout">
          <a:avLst>
            <a:gd name="adj1" fmla="val 5923"/>
            <a:gd name="adj2" fmla="val -11356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300"/>
            </a:lnSpc>
          </a:pPr>
          <a:r>
            <a:rPr kumimoji="1" lang="ja-JP" altLang="en-US" sz="1100">
              <a:solidFill>
                <a:sysClr val="windowText" lastClr="000000"/>
              </a:solidFill>
            </a:rPr>
            <a:t>通所介護と地域密着型通所介護を合算して算定する場合のみ、記入してください。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その際には「通所介護」及び「地域密着型通所介護」の欄には記入しないでください。</a:t>
          </a:r>
        </a:p>
      </xdr:txBody>
    </xdr:sp>
    <xdr:clientData/>
  </xdr:twoCellAnchor>
  <xdr:twoCellAnchor>
    <xdr:from>
      <xdr:col>11</xdr:col>
      <xdr:colOff>266700</xdr:colOff>
      <xdr:row>72</xdr:row>
      <xdr:rowOff>190501</xdr:rowOff>
    </xdr:from>
    <xdr:to>
      <xdr:col>17</xdr:col>
      <xdr:colOff>333378</xdr:colOff>
      <xdr:row>79</xdr:row>
      <xdr:rowOff>66675</xdr:rowOff>
    </xdr:to>
    <xdr:sp macro="" textlink="">
      <xdr:nvSpPr>
        <xdr:cNvPr id="12" name="角丸四角形吹き出し 11"/>
        <xdr:cNvSpPr/>
      </xdr:nvSpPr>
      <xdr:spPr>
        <a:xfrm>
          <a:off x="3686175" y="45529501"/>
          <a:ext cx="3095628" cy="1323974"/>
        </a:xfrm>
        <a:prstGeom prst="wedgeRoundRectCallout">
          <a:avLst>
            <a:gd name="adj1" fmla="val -58077"/>
            <a:gd name="adj2" fmla="val -10061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300"/>
            </a:lnSpc>
          </a:pPr>
          <a:r>
            <a:rPr kumimoji="1" lang="ja-JP" altLang="en-US" sz="1100">
              <a:solidFill>
                <a:sysClr val="windowText" lastClr="000000"/>
              </a:solidFill>
            </a:rPr>
            <a:t>通所介護と地域密着型通所介護を別々に算定する場合は「通所介護」と「地域密着型通所介護」にそれぞれ記入ください。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通所介護と地域密着型通所介護を合算して算定する場合は「通所介護及び地域密着型通所介護」に記入ください。</a:t>
          </a:r>
          <a:r>
            <a:rPr kumimoji="1" lang="ja-JP" altLang="ja-JP" sz="1100">
              <a:solidFill>
                <a:schemeClr val="lt1"/>
              </a:solidFill>
              <a:effectLst/>
              <a:latin typeface="+mn-lt"/>
              <a:ea typeface="+mn-ea"/>
              <a:cs typeface="+mn-cs"/>
            </a:rPr>
            <a:t>「通所介護」及び「地域密着型通所介護」</a:t>
          </a:r>
          <a:endParaRPr kumimoji="1" lang="ja-JP" altLang="en-US" sz="1100">
            <a:solidFill>
              <a:sysClr val="windowText" lastClr="000000"/>
            </a:solidFill>
          </a:endParaRPr>
        </a:p>
      </xdr:txBody>
    </xdr:sp>
    <xdr:clientData/>
  </xdr:twoCellAnchor>
  <xdr:twoCellAnchor>
    <xdr:from>
      <xdr:col>11</xdr:col>
      <xdr:colOff>247650</xdr:colOff>
      <xdr:row>37</xdr:row>
      <xdr:rowOff>133350</xdr:rowOff>
    </xdr:from>
    <xdr:to>
      <xdr:col>17</xdr:col>
      <xdr:colOff>314328</xdr:colOff>
      <xdr:row>43</xdr:row>
      <xdr:rowOff>209549</xdr:rowOff>
    </xdr:to>
    <xdr:sp macro="" textlink="">
      <xdr:nvSpPr>
        <xdr:cNvPr id="14" name="角丸四角形吹き出し 13"/>
        <xdr:cNvSpPr/>
      </xdr:nvSpPr>
      <xdr:spPr>
        <a:xfrm>
          <a:off x="3667125" y="7962900"/>
          <a:ext cx="3095628" cy="1323974"/>
        </a:xfrm>
        <a:prstGeom prst="wedgeRoundRectCallout">
          <a:avLst>
            <a:gd name="adj1" fmla="val -82385"/>
            <a:gd name="adj2" fmla="val -79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300"/>
            </a:lnSpc>
          </a:pPr>
          <a:r>
            <a:rPr kumimoji="1" lang="ja-JP" altLang="en-US" sz="1100">
              <a:solidFill>
                <a:sysClr val="windowText" lastClr="000000"/>
              </a:solidFill>
            </a:rPr>
            <a:t>通所介護と地域密着型通所介護を別々に算定する場合は「通所介護」と「地域密着型通所介護」にそれぞれ記入ください。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通所介護と地域密着型通所介護を合算して算定する場合は「通所介護及び地域密着型通所介護」に記入ください。</a:t>
          </a:r>
          <a:r>
            <a:rPr kumimoji="1" lang="ja-JP" altLang="ja-JP" sz="1100">
              <a:solidFill>
                <a:schemeClr val="lt1"/>
              </a:solidFill>
              <a:effectLst/>
              <a:latin typeface="+mn-lt"/>
              <a:ea typeface="+mn-ea"/>
              <a:cs typeface="+mn-cs"/>
            </a:rPr>
            <a:t>「通所介護」及び「地域密着型通所介護」</a:t>
          </a:r>
          <a:endParaRPr kumimoji="1" lang="ja-JP" altLang="en-US" sz="1100">
            <a:solidFill>
              <a:sysClr val="windowText" lastClr="000000"/>
            </a:solidFill>
          </a:endParaRPr>
        </a:p>
      </xdr:txBody>
    </xdr:sp>
    <xdr:clientData/>
  </xdr:twoCellAnchor>
  <xdr:twoCellAnchor>
    <xdr:from>
      <xdr:col>12</xdr:col>
      <xdr:colOff>66675</xdr:colOff>
      <xdr:row>10</xdr:row>
      <xdr:rowOff>47625</xdr:rowOff>
    </xdr:from>
    <xdr:to>
      <xdr:col>17</xdr:col>
      <xdr:colOff>371474</xdr:colOff>
      <xdr:row>12</xdr:row>
      <xdr:rowOff>238125</xdr:rowOff>
    </xdr:to>
    <xdr:sp macro="" textlink="">
      <xdr:nvSpPr>
        <xdr:cNvPr id="11" name="角丸四角形吹き出し 10"/>
        <xdr:cNvSpPr/>
      </xdr:nvSpPr>
      <xdr:spPr>
        <a:xfrm>
          <a:off x="3990975" y="2152650"/>
          <a:ext cx="2828924" cy="819150"/>
        </a:xfrm>
        <a:prstGeom prst="wedgeRoundRectCallout">
          <a:avLst>
            <a:gd name="adj1" fmla="val -72086"/>
            <a:gd name="adj2" fmla="val 1022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lnSpc>
              <a:spcPts val="1300"/>
            </a:lnSpc>
          </a:pPr>
          <a:r>
            <a:rPr kumimoji="1" lang="ja-JP" altLang="en-US" sz="1100">
              <a:solidFill>
                <a:sysClr val="windowText" lastClr="000000"/>
              </a:solidFill>
            </a:rPr>
            <a:t>新規事業所や休止期間があった事業所で、営業していない月については、</a:t>
          </a:r>
          <a:r>
            <a:rPr kumimoji="1" lang="ja-JP" altLang="en-US" sz="1100" b="1">
              <a:solidFill>
                <a:sysClr val="windowText" lastClr="000000"/>
              </a:solidFill>
            </a:rPr>
            <a:t>「</a:t>
          </a:r>
          <a:r>
            <a:rPr kumimoji="1" lang="ja-JP" altLang="en-US" sz="1100" b="1" u="sng">
              <a:solidFill>
                <a:sysClr val="windowText" lastClr="000000"/>
              </a:solidFill>
            </a:rPr>
            <a:t>空白のまま」</a:t>
          </a:r>
          <a:r>
            <a:rPr kumimoji="1" lang="ja-JP" altLang="en-US" sz="1100">
              <a:solidFill>
                <a:sysClr val="windowText" lastClr="000000"/>
              </a:solidFill>
            </a:rPr>
            <a:t>にしてください。（ゼロを入力すると月平均が変わってしまいます）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22</xdr:row>
      <xdr:rowOff>0</xdr:rowOff>
    </xdr:from>
    <xdr:to>
      <xdr:col>1</xdr:col>
      <xdr:colOff>209550</xdr:colOff>
      <xdr:row>23</xdr:row>
      <xdr:rowOff>28575</xdr:rowOff>
    </xdr:to>
    <xdr:sp macro="" textlink="">
      <xdr:nvSpPr>
        <xdr:cNvPr id="2" name="楕円 1"/>
        <xdr:cNvSpPr/>
      </xdr:nvSpPr>
      <xdr:spPr>
        <a:xfrm>
          <a:off x="104775" y="3705225"/>
          <a:ext cx="295275" cy="2095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358466</xdr:colOff>
      <xdr:row>6</xdr:row>
      <xdr:rowOff>0</xdr:rowOff>
    </xdr:from>
    <xdr:to>
      <xdr:col>5</xdr:col>
      <xdr:colOff>842705</xdr:colOff>
      <xdr:row>7</xdr:row>
      <xdr:rowOff>1</xdr:rowOff>
    </xdr:to>
    <xdr:sp macro="" textlink="">
      <xdr:nvSpPr>
        <xdr:cNvPr id="2" name="楕円 1"/>
        <xdr:cNvSpPr/>
      </xdr:nvSpPr>
      <xdr:spPr>
        <a:xfrm>
          <a:off x="8214031" y="2079113"/>
          <a:ext cx="484239" cy="409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3"/>
  <sheetViews>
    <sheetView tabSelected="1" view="pageBreakPreview" zoomScaleNormal="100" zoomScaleSheetLayoutView="100" workbookViewId="0">
      <selection activeCell="N9" sqref="N9"/>
    </sheetView>
  </sheetViews>
  <sheetFormatPr defaultRowHeight="13.5"/>
  <cols>
    <col min="1" max="7" width="2.625" style="1" customWidth="1"/>
    <col min="8" max="17" width="6.625" style="1" customWidth="1"/>
    <col min="18" max="18" width="6.625" style="2" customWidth="1"/>
    <col min="19" max="19" width="9" style="1"/>
    <col min="20" max="20" width="9" style="1" customWidth="1"/>
    <col min="21" max="21" width="5.5" style="1" hidden="1" customWidth="1"/>
    <col min="22" max="16384" width="9" style="1"/>
  </cols>
  <sheetData>
    <row r="1" spans="1:21" ht="3.95" customHeight="1"/>
    <row r="2" spans="1:21" ht="18" customHeight="1">
      <c r="A2" s="166" t="s">
        <v>86</v>
      </c>
      <c r="B2" s="167"/>
      <c r="C2" s="167"/>
      <c r="D2" s="164" t="s">
        <v>154</v>
      </c>
      <c r="E2" s="164"/>
      <c r="F2" s="165" t="s">
        <v>75</v>
      </c>
      <c r="G2" s="165"/>
      <c r="H2" s="57" t="s">
        <v>56</v>
      </c>
      <c r="I2" s="56" t="s">
        <v>74</v>
      </c>
    </row>
    <row r="3" spans="1:21" ht="18" customHeight="1">
      <c r="A3" s="124" t="s">
        <v>73</v>
      </c>
      <c r="B3" s="124"/>
      <c r="C3" s="124"/>
      <c r="D3" s="124"/>
      <c r="E3" s="124"/>
      <c r="F3" s="124"/>
      <c r="G3" s="124"/>
      <c r="H3" s="124"/>
      <c r="I3" s="124"/>
      <c r="J3" s="124"/>
      <c r="K3" s="124"/>
      <c r="L3" s="124"/>
      <c r="M3" s="124"/>
      <c r="N3" s="124"/>
      <c r="O3" s="124"/>
      <c r="P3" s="124"/>
      <c r="Q3" s="124"/>
      <c r="R3" s="124"/>
    </row>
    <row r="4" spans="1:21" ht="5.0999999999999996" customHeight="1">
      <c r="A4" s="168"/>
      <c r="B4" s="168"/>
      <c r="C4" s="168"/>
      <c r="D4" s="168"/>
      <c r="E4" s="168"/>
      <c r="F4" s="168"/>
      <c r="G4" s="168"/>
      <c r="H4" s="168"/>
      <c r="I4" s="168"/>
      <c r="J4" s="168"/>
      <c r="K4" s="168"/>
      <c r="L4" s="168"/>
      <c r="M4" s="168"/>
      <c r="N4" s="168"/>
      <c r="O4" s="168"/>
      <c r="P4" s="168"/>
      <c r="Q4" s="168"/>
      <c r="R4" s="168"/>
    </row>
    <row r="5" spans="1:21" ht="18" customHeight="1">
      <c r="A5" s="169" t="str">
        <f>IF(U5="11","岸和田市長　様",IF(U5="06","泉大津市長　様",IF(U5="13","貝塚市長　様",IF(U5="05","和泉市長　様",IF(U5="53","高石市長　様",IF(U5="54","忠岡町長　様",""))))))</f>
        <v>岸和田市長　様</v>
      </c>
      <c r="B5" s="170"/>
      <c r="C5" s="170"/>
      <c r="D5" s="170"/>
      <c r="E5" s="170"/>
      <c r="F5" s="170"/>
      <c r="G5" s="170"/>
      <c r="H5" s="170"/>
      <c r="I5" s="11"/>
      <c r="J5" s="11"/>
      <c r="K5" s="11"/>
      <c r="L5" s="10" t="s">
        <v>86</v>
      </c>
      <c r="M5" s="55" t="s">
        <v>154</v>
      </c>
      <c r="N5" s="9" t="s">
        <v>14</v>
      </c>
      <c r="O5" s="54">
        <v>3</v>
      </c>
      <c r="P5" s="8" t="s">
        <v>13</v>
      </c>
      <c r="Q5" s="54">
        <v>1</v>
      </c>
      <c r="R5" s="6" t="s">
        <v>12</v>
      </c>
      <c r="U5" s="1" t="str">
        <f>L9&amp;M9</f>
        <v>11</v>
      </c>
    </row>
    <row r="6" spans="1:21" ht="5.0999999999999996" customHeight="1" thickBot="1">
      <c r="A6" s="168"/>
      <c r="B6" s="168"/>
      <c r="C6" s="168"/>
      <c r="D6" s="168"/>
      <c r="E6" s="168"/>
      <c r="F6" s="168"/>
      <c r="G6" s="168"/>
      <c r="H6" s="168"/>
      <c r="I6" s="168"/>
      <c r="J6" s="168"/>
      <c r="K6" s="168"/>
      <c r="L6" s="168"/>
      <c r="M6" s="168"/>
      <c r="N6" s="168"/>
      <c r="O6" s="168"/>
      <c r="P6" s="168"/>
      <c r="Q6" s="168"/>
      <c r="R6" s="168"/>
    </row>
    <row r="7" spans="1:21" ht="24.95" customHeight="1">
      <c r="A7" s="202" t="s">
        <v>72</v>
      </c>
      <c r="B7" s="203"/>
      <c r="C7" s="203"/>
      <c r="D7" s="203"/>
      <c r="E7" s="203"/>
      <c r="F7" s="203"/>
      <c r="G7" s="203"/>
      <c r="H7" s="204"/>
      <c r="I7" s="199" t="s">
        <v>52</v>
      </c>
      <c r="J7" s="200"/>
      <c r="K7" s="200"/>
      <c r="L7" s="200"/>
      <c r="M7" s="200"/>
      <c r="N7" s="200"/>
      <c r="O7" s="200"/>
      <c r="P7" s="200"/>
      <c r="Q7" s="200"/>
      <c r="R7" s="201"/>
    </row>
    <row r="8" spans="1:21" ht="24.95" customHeight="1">
      <c r="A8" s="152" t="s">
        <v>71</v>
      </c>
      <c r="B8" s="153"/>
      <c r="C8" s="153"/>
      <c r="D8" s="153"/>
      <c r="E8" s="153"/>
      <c r="F8" s="153"/>
      <c r="G8" s="153"/>
      <c r="H8" s="154"/>
      <c r="I8" s="174" t="s">
        <v>70</v>
      </c>
      <c r="J8" s="175"/>
      <c r="K8" s="175"/>
      <c r="L8" s="175"/>
      <c r="M8" s="175"/>
      <c r="N8" s="175"/>
      <c r="O8" s="175"/>
      <c r="P8" s="175"/>
      <c r="Q8" s="175"/>
      <c r="R8" s="53"/>
      <c r="U8" s="1" t="s">
        <v>69</v>
      </c>
    </row>
    <row r="9" spans="1:21" ht="24.95" customHeight="1">
      <c r="A9" s="152" t="s">
        <v>11</v>
      </c>
      <c r="B9" s="153"/>
      <c r="C9" s="153"/>
      <c r="D9" s="153"/>
      <c r="E9" s="153"/>
      <c r="F9" s="153"/>
      <c r="G9" s="153"/>
      <c r="H9" s="154"/>
      <c r="I9" s="52">
        <v>2</v>
      </c>
      <c r="J9" s="51">
        <v>7</v>
      </c>
      <c r="K9" s="51">
        <v>7</v>
      </c>
      <c r="L9" s="51">
        <v>1</v>
      </c>
      <c r="M9" s="51">
        <v>1</v>
      </c>
      <c r="N9" s="51">
        <v>0</v>
      </c>
      <c r="O9" s="51">
        <v>0</v>
      </c>
      <c r="P9" s="51">
        <v>0</v>
      </c>
      <c r="Q9" s="51">
        <v>0</v>
      </c>
      <c r="R9" s="50">
        <v>0</v>
      </c>
      <c r="U9" s="1" t="s">
        <v>10</v>
      </c>
    </row>
    <row r="10" spans="1:21" ht="24.95" customHeight="1">
      <c r="A10" s="152" t="s">
        <v>9</v>
      </c>
      <c r="B10" s="153"/>
      <c r="C10" s="153"/>
      <c r="D10" s="153"/>
      <c r="E10" s="153"/>
      <c r="F10" s="153"/>
      <c r="G10" s="153"/>
      <c r="H10" s="154"/>
      <c r="I10" s="174" t="s">
        <v>68</v>
      </c>
      <c r="J10" s="175"/>
      <c r="K10" s="175"/>
      <c r="L10" s="175"/>
      <c r="M10" s="175"/>
      <c r="N10" s="175"/>
      <c r="O10" s="175"/>
      <c r="P10" s="175"/>
      <c r="Q10" s="175"/>
      <c r="R10" s="176"/>
      <c r="U10" s="1" t="s">
        <v>8</v>
      </c>
    </row>
    <row r="11" spans="1:21" ht="24.95" customHeight="1">
      <c r="A11" s="152" t="s">
        <v>67</v>
      </c>
      <c r="B11" s="153"/>
      <c r="C11" s="153"/>
      <c r="D11" s="153"/>
      <c r="E11" s="153"/>
      <c r="F11" s="153"/>
      <c r="G11" s="153"/>
      <c r="H11" s="154"/>
      <c r="I11" s="174" t="s">
        <v>66</v>
      </c>
      <c r="J11" s="175"/>
      <c r="K11" s="175"/>
      <c r="L11" s="175"/>
      <c r="M11" s="175"/>
      <c r="N11" s="175"/>
      <c r="O11" s="175"/>
      <c r="P11" s="175"/>
      <c r="Q11" s="175"/>
      <c r="R11" s="176"/>
      <c r="U11" s="1" t="s">
        <v>81</v>
      </c>
    </row>
    <row r="12" spans="1:21" ht="24.95" customHeight="1">
      <c r="A12" s="152" t="s">
        <v>65</v>
      </c>
      <c r="B12" s="153"/>
      <c r="C12" s="153"/>
      <c r="D12" s="153"/>
      <c r="E12" s="153"/>
      <c r="F12" s="153"/>
      <c r="G12" s="153"/>
      <c r="H12" s="154"/>
      <c r="I12" s="174" t="s">
        <v>64</v>
      </c>
      <c r="J12" s="175"/>
      <c r="K12" s="175"/>
      <c r="L12" s="175"/>
      <c r="M12" s="175"/>
      <c r="N12" s="175"/>
      <c r="O12" s="175"/>
      <c r="P12" s="175"/>
      <c r="Q12" s="175"/>
      <c r="R12" s="176"/>
      <c r="U12" s="1" t="s">
        <v>153</v>
      </c>
    </row>
    <row r="13" spans="1:21" ht="24.95" customHeight="1" thickBot="1">
      <c r="A13" s="159" t="s">
        <v>63</v>
      </c>
      <c r="B13" s="160"/>
      <c r="C13" s="160"/>
      <c r="D13" s="160"/>
      <c r="E13" s="160"/>
      <c r="F13" s="160"/>
      <c r="G13" s="160"/>
      <c r="H13" s="161"/>
      <c r="I13" s="212" t="s">
        <v>62</v>
      </c>
      <c r="J13" s="213"/>
      <c r="K13" s="213"/>
      <c r="L13" s="213"/>
      <c r="M13" s="213"/>
      <c r="N13" s="213"/>
      <c r="O13" s="213"/>
      <c r="P13" s="213"/>
      <c r="Q13" s="213"/>
      <c r="R13" s="214"/>
    </row>
    <row r="14" spans="1:21" ht="6" customHeight="1" thickBot="1">
      <c r="A14" s="155"/>
      <c r="B14" s="156"/>
      <c r="C14" s="156"/>
      <c r="D14" s="156"/>
      <c r="E14" s="156"/>
      <c r="F14" s="156"/>
      <c r="G14" s="156"/>
      <c r="H14" s="156"/>
      <c r="I14" s="157"/>
      <c r="J14" s="157"/>
      <c r="K14" s="157"/>
      <c r="L14" s="157"/>
      <c r="M14" s="157"/>
      <c r="N14" s="157"/>
      <c r="O14" s="157"/>
      <c r="P14" s="157"/>
      <c r="Q14" s="158"/>
    </row>
    <row r="15" spans="1:21" ht="21.95" customHeight="1">
      <c r="A15" s="177" t="s">
        <v>61</v>
      </c>
      <c r="B15" s="178"/>
      <c r="C15" s="178"/>
      <c r="D15" s="178"/>
      <c r="E15" s="178"/>
      <c r="F15" s="178"/>
      <c r="G15" s="179"/>
      <c r="H15" s="180"/>
      <c r="I15" s="197" t="str">
        <f>IF($H$2="","",IF($H$2="前","前期(3/1～8/末日)","後期(9/1～2/末日)"))</f>
        <v>後期(9/1～2/末日)</v>
      </c>
      <c r="J15" s="198"/>
      <c r="K15" s="49" t="str">
        <f>IF($H$2="","",IF($H$2="前","３月","９月"))</f>
        <v>９月</v>
      </c>
      <c r="L15" s="48" t="str">
        <f>IF($H$2="","",IF($H$2="前","４月","10月"))</f>
        <v>10月</v>
      </c>
      <c r="M15" s="48" t="str">
        <f>IF($H$2="","",IF($H$2="前","5月","11月"))</f>
        <v>11月</v>
      </c>
      <c r="N15" s="48" t="str">
        <f>IF($H$2="","",IF($H$2="前","６月","12月"))</f>
        <v>12月</v>
      </c>
      <c r="O15" s="48" t="str">
        <f>IF($H$2="","",IF($H$2="前","７月","１月"))</f>
        <v>１月</v>
      </c>
      <c r="P15" s="47" t="str">
        <f>IF($H$2="","",IF($H$2="前","８月","2月"))</f>
        <v>2月</v>
      </c>
      <c r="Q15" s="46" t="s">
        <v>60</v>
      </c>
      <c r="R15" s="32" t="s">
        <v>59</v>
      </c>
      <c r="U15" s="1" t="s">
        <v>58</v>
      </c>
    </row>
    <row r="16" spans="1:21" ht="21.95" customHeight="1" thickBot="1">
      <c r="A16" s="220" t="s">
        <v>57</v>
      </c>
      <c r="B16" s="221"/>
      <c r="C16" s="221"/>
      <c r="D16" s="221"/>
      <c r="E16" s="221"/>
      <c r="F16" s="221"/>
      <c r="G16" s="221"/>
      <c r="H16" s="221"/>
      <c r="I16" s="221"/>
      <c r="J16" s="222"/>
      <c r="K16" s="62">
        <v>80</v>
      </c>
      <c r="L16" s="45">
        <v>90</v>
      </c>
      <c r="M16" s="45">
        <v>85</v>
      </c>
      <c r="N16" s="45">
        <v>85</v>
      </c>
      <c r="O16" s="45">
        <v>80</v>
      </c>
      <c r="P16" s="44">
        <v>85</v>
      </c>
      <c r="Q16" s="64">
        <f>SUM(K16:P16)</f>
        <v>505</v>
      </c>
      <c r="R16" s="43">
        <f>IF(Q16=0,"",ROUNDDOWN(AVERAGE(K16:P16),2))</f>
        <v>84.16</v>
      </c>
      <c r="T16" s="14"/>
      <c r="U16" s="1" t="s">
        <v>56</v>
      </c>
    </row>
    <row r="17" spans="1:18" ht="6" customHeight="1">
      <c r="A17" s="223"/>
      <c r="B17" s="224"/>
      <c r="C17" s="224"/>
      <c r="D17" s="224"/>
      <c r="E17" s="224"/>
      <c r="F17" s="224"/>
      <c r="G17" s="224"/>
      <c r="H17" s="224"/>
      <c r="I17" s="224"/>
      <c r="J17" s="224"/>
      <c r="K17" s="224"/>
      <c r="L17" s="224"/>
      <c r="M17" s="224"/>
      <c r="N17" s="224"/>
      <c r="O17" s="224"/>
      <c r="P17" s="224"/>
      <c r="Q17" s="158"/>
    </row>
    <row r="18" spans="1:18" ht="21.95" customHeight="1" thickBot="1">
      <c r="A18" s="20"/>
      <c r="B18" s="14"/>
      <c r="C18" s="19" t="s">
        <v>55</v>
      </c>
      <c r="D18" s="14"/>
      <c r="E18" s="14"/>
      <c r="F18" s="14"/>
      <c r="G18" s="14"/>
      <c r="H18" s="14"/>
      <c r="I18" s="14"/>
      <c r="J18" s="14"/>
      <c r="K18" s="14"/>
      <c r="L18" s="14"/>
      <c r="M18" s="14"/>
      <c r="N18" s="14"/>
      <c r="O18" s="14"/>
      <c r="P18" s="14"/>
      <c r="Q18" s="14"/>
    </row>
    <row r="19" spans="1:18" ht="17.100000000000001" customHeight="1" thickBot="1">
      <c r="A19" s="132" t="s">
        <v>7</v>
      </c>
      <c r="B19" s="133"/>
      <c r="C19" s="133"/>
      <c r="D19" s="133"/>
      <c r="E19" s="133"/>
      <c r="F19" s="133"/>
      <c r="G19" s="133"/>
      <c r="H19" s="134"/>
      <c r="I19" s="215" t="s">
        <v>54</v>
      </c>
      <c r="J19" s="216"/>
      <c r="K19" s="216"/>
      <c r="L19" s="216"/>
      <c r="M19" s="216"/>
      <c r="N19" s="216"/>
      <c r="O19" s="216"/>
      <c r="P19" s="216"/>
      <c r="Q19" s="217"/>
      <c r="R19" s="218"/>
    </row>
    <row r="20" spans="1:18" ht="15.95" customHeight="1">
      <c r="A20" s="135" t="s">
        <v>53</v>
      </c>
      <c r="B20" s="136"/>
      <c r="C20" s="136"/>
      <c r="D20" s="136"/>
      <c r="E20" s="136"/>
      <c r="F20" s="136"/>
      <c r="G20" s="136"/>
      <c r="H20" s="137"/>
      <c r="I20" s="150" t="str">
        <f>IF($H$2="","",IF($H$2="前","前期","後期"))</f>
        <v>後期</v>
      </c>
      <c r="J20" s="151"/>
      <c r="K20" s="26" t="str">
        <f>IF($H$2="","",IF($H$2="前","３月","９月"))</f>
        <v>９月</v>
      </c>
      <c r="L20" s="25" t="str">
        <f>IF($H$2="","",IF($H$2="前","４月","10月"))</f>
        <v>10月</v>
      </c>
      <c r="M20" s="25" t="str">
        <f>IF($H$2="","",IF($H$2="前","5月","11月"))</f>
        <v>11月</v>
      </c>
      <c r="N20" s="25" t="str">
        <f>IF($H$2="","",IF($H$2="前","６月","12月"))</f>
        <v>12月</v>
      </c>
      <c r="O20" s="25" t="str">
        <f>IF($H$2="","",IF($H$2="前","７月","１月"))</f>
        <v>１月</v>
      </c>
      <c r="P20" s="24" t="str">
        <f>IF($H$2="","",IF($H$2="前","８月","2月"))</f>
        <v>2月</v>
      </c>
      <c r="Q20" s="33" t="s">
        <v>34</v>
      </c>
      <c r="R20" s="32" t="s">
        <v>33</v>
      </c>
    </row>
    <row r="21" spans="1:18" ht="17.100000000000001" customHeight="1" thickBot="1">
      <c r="A21" s="138"/>
      <c r="B21" s="139"/>
      <c r="C21" s="139"/>
      <c r="D21" s="139"/>
      <c r="E21" s="139"/>
      <c r="F21" s="139"/>
      <c r="G21" s="139"/>
      <c r="H21" s="140"/>
      <c r="I21" s="171" t="str">
        <f>IF($H$2="","",IF($H$2="前","(3/1～8/末日)","(9/1～2/末日)"))</f>
        <v>(9/1～2/末日)</v>
      </c>
      <c r="J21" s="172"/>
      <c r="K21" s="63">
        <v>70</v>
      </c>
      <c r="L21" s="41">
        <v>80</v>
      </c>
      <c r="M21" s="41">
        <v>75</v>
      </c>
      <c r="N21" s="41">
        <v>80</v>
      </c>
      <c r="O21" s="41">
        <v>70</v>
      </c>
      <c r="P21" s="40">
        <v>75</v>
      </c>
      <c r="Q21" s="28">
        <f>SUM(K21:P21)</f>
        <v>450</v>
      </c>
      <c r="R21" s="27">
        <f>IF(Q21=0,"",ROUNDDOWN(AVERAGE(K21:P21),2))</f>
        <v>75</v>
      </c>
    </row>
    <row r="22" spans="1:18" ht="17.100000000000001" customHeight="1">
      <c r="A22" s="125" t="s">
        <v>6</v>
      </c>
      <c r="B22" s="126"/>
      <c r="C22" s="189" t="s">
        <v>5</v>
      </c>
      <c r="D22" s="189"/>
      <c r="E22" s="189"/>
      <c r="F22" s="189"/>
      <c r="G22" s="189"/>
      <c r="H22" s="190"/>
      <c r="I22" s="173" t="s">
        <v>52</v>
      </c>
      <c r="J22" s="173"/>
      <c r="K22" s="173"/>
      <c r="L22" s="173"/>
      <c r="M22" s="173"/>
      <c r="N22" s="173"/>
      <c r="O22" s="173"/>
      <c r="P22" s="173"/>
      <c r="Q22" s="184"/>
      <c r="R22" s="185"/>
    </row>
    <row r="23" spans="1:18" ht="17.100000000000001" customHeight="1">
      <c r="A23" s="127"/>
      <c r="B23" s="128"/>
      <c r="C23" s="191" t="s">
        <v>4</v>
      </c>
      <c r="D23" s="191"/>
      <c r="E23" s="191"/>
      <c r="F23" s="191"/>
      <c r="G23" s="191"/>
      <c r="H23" s="192"/>
      <c r="I23" s="186" t="s">
        <v>51</v>
      </c>
      <c r="J23" s="186"/>
      <c r="K23" s="186"/>
      <c r="L23" s="186"/>
      <c r="M23" s="186"/>
      <c r="N23" s="186"/>
      <c r="O23" s="186"/>
      <c r="P23" s="186"/>
      <c r="Q23" s="186"/>
      <c r="R23" s="187"/>
    </row>
    <row r="24" spans="1:18" ht="17.100000000000001" customHeight="1">
      <c r="A24" s="127"/>
      <c r="B24" s="128"/>
      <c r="C24" s="182" t="s">
        <v>3</v>
      </c>
      <c r="D24" s="182"/>
      <c r="E24" s="182"/>
      <c r="F24" s="182"/>
      <c r="G24" s="182"/>
      <c r="H24" s="183"/>
      <c r="I24" s="141" t="s">
        <v>50</v>
      </c>
      <c r="J24" s="141"/>
      <c r="K24" s="141"/>
      <c r="L24" s="141"/>
      <c r="M24" s="141"/>
      <c r="N24" s="141"/>
      <c r="O24" s="141"/>
      <c r="P24" s="141"/>
      <c r="Q24" s="141"/>
      <c r="R24" s="188"/>
    </row>
    <row r="25" spans="1:18" ht="15.95" customHeight="1">
      <c r="A25" s="127"/>
      <c r="B25" s="128"/>
      <c r="C25" s="193" t="s">
        <v>32</v>
      </c>
      <c r="D25" s="194"/>
      <c r="E25" s="194"/>
      <c r="F25" s="194"/>
      <c r="G25" s="194"/>
      <c r="H25" s="194"/>
      <c r="I25" s="129" t="s">
        <v>1</v>
      </c>
      <c r="J25" s="181"/>
      <c r="K25" s="129" t="s">
        <v>0</v>
      </c>
      <c r="L25" s="130"/>
      <c r="M25" s="130"/>
      <c r="N25" s="130"/>
      <c r="O25" s="130"/>
      <c r="P25" s="130"/>
      <c r="Q25" s="130"/>
      <c r="R25" s="131"/>
    </row>
    <row r="26" spans="1:18" ht="17.100000000000001" customHeight="1">
      <c r="A26" s="127"/>
      <c r="B26" s="128"/>
      <c r="C26" s="195"/>
      <c r="D26" s="196"/>
      <c r="E26" s="196"/>
      <c r="F26" s="196"/>
      <c r="G26" s="196"/>
      <c r="H26" s="196"/>
      <c r="I26" s="173">
        <v>2771123456</v>
      </c>
      <c r="J26" s="173"/>
      <c r="K26" s="173" t="s">
        <v>49</v>
      </c>
      <c r="L26" s="173"/>
      <c r="M26" s="173"/>
      <c r="N26" s="173"/>
      <c r="O26" s="173"/>
      <c r="P26" s="173"/>
      <c r="Q26" s="173"/>
      <c r="R26" s="219"/>
    </row>
    <row r="27" spans="1:18" ht="17.100000000000001" customHeight="1" thickBot="1">
      <c r="A27" s="127"/>
      <c r="B27" s="128"/>
      <c r="C27" s="195"/>
      <c r="D27" s="196"/>
      <c r="E27" s="196"/>
      <c r="F27" s="196"/>
      <c r="G27" s="196"/>
      <c r="H27" s="196"/>
      <c r="I27" s="141">
        <v>2770523457</v>
      </c>
      <c r="J27" s="141"/>
      <c r="K27" s="141" t="s">
        <v>48</v>
      </c>
      <c r="L27" s="141"/>
      <c r="M27" s="141"/>
      <c r="N27" s="141"/>
      <c r="O27" s="141"/>
      <c r="P27" s="141"/>
      <c r="Q27" s="225"/>
      <c r="R27" s="226"/>
    </row>
    <row r="28" spans="1:18" ht="15.95" customHeight="1">
      <c r="A28" s="144" t="s">
        <v>35</v>
      </c>
      <c r="B28" s="145"/>
      <c r="C28" s="145"/>
      <c r="D28" s="145"/>
      <c r="E28" s="145"/>
      <c r="F28" s="145"/>
      <c r="G28" s="145"/>
      <c r="H28" s="146"/>
      <c r="I28" s="150" t="str">
        <f>IF($H$2="","",IF($H$2="前","前期","後期"))</f>
        <v>後期</v>
      </c>
      <c r="J28" s="151"/>
      <c r="K28" s="26" t="str">
        <f>IF($H$2="","",IF($H$2="前","３月","９月"))</f>
        <v>９月</v>
      </c>
      <c r="L28" s="25" t="str">
        <f>IF($H$2="","",IF($H$2="前","４月","10月"))</f>
        <v>10月</v>
      </c>
      <c r="M28" s="25" t="str">
        <f>IF($H$2="","",IF($H$2="前","5月","11月"))</f>
        <v>11月</v>
      </c>
      <c r="N28" s="25" t="str">
        <f>IF($H$2="","",IF($H$2="前","６月","12月"))</f>
        <v>12月</v>
      </c>
      <c r="O28" s="25" t="str">
        <f>IF($H$2="","",IF($H$2="前","７月","１月"))</f>
        <v>１月</v>
      </c>
      <c r="P28" s="24" t="str">
        <f>IF($H$2="","",IF($H$2="前","８月","2月"))</f>
        <v>2月</v>
      </c>
      <c r="Q28" s="162" t="s">
        <v>30</v>
      </c>
      <c r="R28" s="163"/>
    </row>
    <row r="29" spans="1:18" ht="17.100000000000001" customHeight="1" thickBot="1">
      <c r="A29" s="147"/>
      <c r="B29" s="148"/>
      <c r="C29" s="148"/>
      <c r="D29" s="148"/>
      <c r="E29" s="148"/>
      <c r="F29" s="148"/>
      <c r="G29" s="148"/>
      <c r="H29" s="149"/>
      <c r="I29" s="142" t="str">
        <f>IF($H$2="","",IF($H$2="前","(3/1～8/末日)","(9/1～2/末日)"))</f>
        <v>(9/1～2/末日)</v>
      </c>
      <c r="J29" s="143"/>
      <c r="K29" s="39">
        <v>40</v>
      </c>
      <c r="L29" s="38">
        <v>35</v>
      </c>
      <c r="M29" s="38">
        <v>45</v>
      </c>
      <c r="N29" s="38">
        <v>40</v>
      </c>
      <c r="O29" s="38">
        <v>40</v>
      </c>
      <c r="P29" s="37">
        <v>50</v>
      </c>
      <c r="Q29" s="210">
        <f>SUM(K29:P29)</f>
        <v>250</v>
      </c>
      <c r="R29" s="211"/>
    </row>
    <row r="30" spans="1:18" ht="17.100000000000001" customHeight="1" thickBot="1">
      <c r="A30" s="208" t="s">
        <v>29</v>
      </c>
      <c r="B30" s="209"/>
      <c r="C30" s="209"/>
      <c r="D30" s="209"/>
      <c r="E30" s="209"/>
      <c r="F30" s="209"/>
      <c r="G30" s="209"/>
      <c r="H30" s="209"/>
      <c r="I30" s="209"/>
      <c r="J30" s="209"/>
      <c r="K30" s="209"/>
      <c r="L30" s="209"/>
      <c r="M30" s="209"/>
      <c r="N30" s="209"/>
      <c r="O30" s="209"/>
      <c r="P30" s="209"/>
      <c r="Q30" s="240">
        <f>IF(Q29=0,0,ROUNDDOWN(Q29/Q21,3))</f>
        <v>0.55500000000000005</v>
      </c>
      <c r="R30" s="241"/>
    </row>
    <row r="31" spans="1:18" ht="17.100000000000001" customHeight="1" thickBot="1">
      <c r="A31" s="208" t="s">
        <v>89</v>
      </c>
      <c r="B31" s="228"/>
      <c r="C31" s="228"/>
      <c r="D31" s="228"/>
      <c r="E31" s="228"/>
      <c r="F31" s="228"/>
      <c r="G31" s="228"/>
      <c r="H31" s="228"/>
      <c r="I31" s="228"/>
      <c r="J31" s="228"/>
      <c r="K31" s="228"/>
      <c r="L31" s="228"/>
      <c r="M31" s="228"/>
      <c r="N31" s="228"/>
      <c r="O31" s="228"/>
      <c r="P31" s="228"/>
      <c r="Q31" s="242"/>
      <c r="R31" s="243"/>
    </row>
    <row r="32" spans="1:18" ht="15.95" customHeight="1">
      <c r="A32" s="231" t="s">
        <v>115</v>
      </c>
      <c r="B32" s="232"/>
      <c r="C32" s="232"/>
      <c r="D32" s="232"/>
      <c r="E32" s="232"/>
      <c r="F32" s="232"/>
      <c r="G32" s="232"/>
      <c r="H32" s="233"/>
      <c r="I32" s="235" t="str">
        <f>IF($H$2="","",IF($H$2="前","前期","後期"))</f>
        <v>後期</v>
      </c>
      <c r="J32" s="236"/>
      <c r="K32" s="26" t="str">
        <f>IF($H$2="","",IF($H$2="前","３月","９月"))</f>
        <v>９月</v>
      </c>
      <c r="L32" s="25" t="str">
        <f>IF($H$2="","",IF($H$2="前","４月","10月"))</f>
        <v>10月</v>
      </c>
      <c r="M32" s="25" t="str">
        <f>IF($H$2="","",IF($H$2="前","5月","11月"))</f>
        <v>11月</v>
      </c>
      <c r="N32" s="25" t="str">
        <f>IF($H$2="","",IF($H$2="前","６月","12月"))</f>
        <v>12月</v>
      </c>
      <c r="O32" s="25" t="str">
        <f>IF($H$2="","",IF($H$2="前","７月","１月"))</f>
        <v>１月</v>
      </c>
      <c r="P32" s="24" t="str">
        <f>IF($H$2="","",IF($H$2="前","８月","2月"))</f>
        <v>2月</v>
      </c>
      <c r="Q32" s="162" t="s">
        <v>28</v>
      </c>
      <c r="R32" s="163"/>
    </row>
    <row r="33" spans="1:18" ht="17.100000000000001" customHeight="1" thickBot="1">
      <c r="A33" s="234"/>
      <c r="B33" s="232"/>
      <c r="C33" s="232"/>
      <c r="D33" s="232"/>
      <c r="E33" s="232"/>
      <c r="F33" s="232"/>
      <c r="G33" s="232"/>
      <c r="H33" s="233"/>
      <c r="I33" s="142" t="str">
        <f>IF($H$2="","",IF($H$2="前","(3/1～8/末日)","(9/1～2/末日)"))</f>
        <v>(9/1～2/末日)</v>
      </c>
      <c r="J33" s="143"/>
      <c r="K33" s="23"/>
      <c r="L33" s="22"/>
      <c r="M33" s="22"/>
      <c r="N33" s="22"/>
      <c r="O33" s="22"/>
      <c r="P33" s="21"/>
      <c r="Q33" s="210">
        <f>SUM(K33:P33)</f>
        <v>0</v>
      </c>
      <c r="R33" s="211"/>
    </row>
    <row r="34" spans="1:18" ht="17.100000000000001" customHeight="1" thickBot="1">
      <c r="A34" s="237" t="s">
        <v>27</v>
      </c>
      <c r="B34" s="238"/>
      <c r="C34" s="238"/>
      <c r="D34" s="238"/>
      <c r="E34" s="238"/>
      <c r="F34" s="238"/>
      <c r="G34" s="238"/>
      <c r="H34" s="238"/>
      <c r="I34" s="238"/>
      <c r="J34" s="238"/>
      <c r="K34" s="238"/>
      <c r="L34" s="238"/>
      <c r="M34" s="238"/>
      <c r="N34" s="238"/>
      <c r="O34" s="238"/>
      <c r="P34" s="239"/>
      <c r="Q34" s="240">
        <f>IF(Q33=0,0,ROUNDDOWN((Q29-Q33)/(Q21-Q33),3))</f>
        <v>0</v>
      </c>
      <c r="R34" s="241"/>
    </row>
    <row r="35" spans="1:18" ht="6" customHeight="1" thickBot="1">
      <c r="A35" s="227"/>
      <c r="B35" s="157"/>
      <c r="C35" s="157"/>
      <c r="D35" s="157"/>
      <c r="E35" s="157"/>
      <c r="F35" s="157"/>
      <c r="G35" s="157"/>
      <c r="H35" s="157"/>
      <c r="I35" s="157"/>
      <c r="J35" s="157"/>
      <c r="K35" s="157"/>
      <c r="L35" s="157"/>
      <c r="M35" s="157"/>
      <c r="N35" s="157"/>
      <c r="O35" s="157"/>
      <c r="P35" s="157"/>
      <c r="Q35" s="157"/>
    </row>
    <row r="36" spans="1:18" ht="17.100000000000001" customHeight="1" thickBot="1">
      <c r="A36" s="132" t="s">
        <v>7</v>
      </c>
      <c r="B36" s="133"/>
      <c r="C36" s="133"/>
      <c r="D36" s="133"/>
      <c r="E36" s="133"/>
      <c r="F36" s="133"/>
      <c r="G36" s="133"/>
      <c r="H36" s="134"/>
      <c r="I36" s="215" t="s">
        <v>47</v>
      </c>
      <c r="J36" s="216"/>
      <c r="K36" s="216"/>
      <c r="L36" s="216"/>
      <c r="M36" s="216"/>
      <c r="N36" s="216"/>
      <c r="O36" s="216"/>
      <c r="P36" s="216"/>
      <c r="Q36" s="217"/>
      <c r="R36" s="218"/>
    </row>
    <row r="37" spans="1:18" ht="15.95" customHeight="1">
      <c r="A37" s="135" t="s">
        <v>46</v>
      </c>
      <c r="B37" s="136"/>
      <c r="C37" s="136"/>
      <c r="D37" s="136"/>
      <c r="E37" s="136"/>
      <c r="F37" s="136"/>
      <c r="G37" s="136"/>
      <c r="H37" s="137"/>
      <c r="I37" s="150" t="str">
        <f>IF($H$2="","",IF($H$2="前","前期","後期"))</f>
        <v>後期</v>
      </c>
      <c r="J37" s="151"/>
      <c r="K37" s="26" t="str">
        <f>IF($H$2="","",IF($H$2="前","３月","９月"))</f>
        <v>９月</v>
      </c>
      <c r="L37" s="25" t="str">
        <f>IF($H$2="","",IF($H$2="前","４月","10月"))</f>
        <v>10月</v>
      </c>
      <c r="M37" s="25" t="str">
        <f>IF($H$2="","",IF($H$2="前","5月","11月"))</f>
        <v>11月</v>
      </c>
      <c r="N37" s="25" t="str">
        <f>IF($H$2="","",IF($H$2="前","６月","12月"))</f>
        <v>12月</v>
      </c>
      <c r="O37" s="25" t="str">
        <f>IF($H$2="","",IF($H$2="前","７月","１月"))</f>
        <v>１月</v>
      </c>
      <c r="P37" s="24" t="str">
        <f>IF($H$2="","",IF($H$2="前","８月","2月"))</f>
        <v>2月</v>
      </c>
      <c r="Q37" s="33" t="s">
        <v>34</v>
      </c>
      <c r="R37" s="32" t="s">
        <v>33</v>
      </c>
    </row>
    <row r="38" spans="1:18" ht="17.100000000000001" customHeight="1" thickBot="1">
      <c r="A38" s="138"/>
      <c r="B38" s="139"/>
      <c r="C38" s="139"/>
      <c r="D38" s="139"/>
      <c r="E38" s="139"/>
      <c r="F38" s="139"/>
      <c r="G38" s="139"/>
      <c r="H38" s="140"/>
      <c r="I38" s="171" t="str">
        <f>IF($H$2="","",IF($H$2="前","(3/1～8/末日)","(9/1～2/末日)"))</f>
        <v>(9/1～2/末日)</v>
      </c>
      <c r="J38" s="172"/>
      <c r="K38" s="42">
        <v>30</v>
      </c>
      <c r="L38" s="41">
        <v>35</v>
      </c>
      <c r="M38" s="41">
        <v>30</v>
      </c>
      <c r="N38" s="41">
        <v>30</v>
      </c>
      <c r="O38" s="41">
        <v>30</v>
      </c>
      <c r="P38" s="40">
        <v>31</v>
      </c>
      <c r="Q38" s="28">
        <f>SUM(K38:P38)</f>
        <v>186</v>
      </c>
      <c r="R38" s="27">
        <f>IF(Q38=0,"",ROUNDDOWN(AVERAGE(K38:P38),2))</f>
        <v>31</v>
      </c>
    </row>
    <row r="39" spans="1:18" ht="17.100000000000001" customHeight="1">
      <c r="A39" s="125" t="s">
        <v>6</v>
      </c>
      <c r="B39" s="126"/>
      <c r="C39" s="189" t="s">
        <v>5</v>
      </c>
      <c r="D39" s="189"/>
      <c r="E39" s="189"/>
      <c r="F39" s="189"/>
      <c r="G39" s="189"/>
      <c r="H39" s="190"/>
      <c r="I39" s="173" t="s">
        <v>45</v>
      </c>
      <c r="J39" s="173"/>
      <c r="K39" s="173"/>
      <c r="L39" s="173"/>
      <c r="M39" s="173"/>
      <c r="N39" s="173"/>
      <c r="O39" s="173"/>
      <c r="P39" s="173"/>
      <c r="Q39" s="184"/>
      <c r="R39" s="185"/>
    </row>
    <row r="40" spans="1:18" ht="17.100000000000001" customHeight="1">
      <c r="A40" s="127"/>
      <c r="B40" s="128"/>
      <c r="C40" s="191" t="s">
        <v>4</v>
      </c>
      <c r="D40" s="191"/>
      <c r="E40" s="191"/>
      <c r="F40" s="191"/>
      <c r="G40" s="191"/>
      <c r="H40" s="192"/>
      <c r="I40" s="186" t="s">
        <v>44</v>
      </c>
      <c r="J40" s="186"/>
      <c r="K40" s="186"/>
      <c r="L40" s="186"/>
      <c r="M40" s="186"/>
      <c r="N40" s="186"/>
      <c r="O40" s="186"/>
      <c r="P40" s="186"/>
      <c r="Q40" s="186"/>
      <c r="R40" s="187"/>
    </row>
    <row r="41" spans="1:18" ht="17.100000000000001" customHeight="1">
      <c r="A41" s="127"/>
      <c r="B41" s="128"/>
      <c r="C41" s="182" t="s">
        <v>3</v>
      </c>
      <c r="D41" s="182"/>
      <c r="E41" s="182"/>
      <c r="F41" s="182"/>
      <c r="G41" s="182"/>
      <c r="H41" s="183"/>
      <c r="I41" s="141" t="s">
        <v>43</v>
      </c>
      <c r="J41" s="141"/>
      <c r="K41" s="141"/>
      <c r="L41" s="141"/>
      <c r="M41" s="141"/>
      <c r="N41" s="141"/>
      <c r="O41" s="141"/>
      <c r="P41" s="141"/>
      <c r="Q41" s="141"/>
      <c r="R41" s="188"/>
    </row>
    <row r="42" spans="1:18" ht="15.95" customHeight="1">
      <c r="A42" s="127"/>
      <c r="B42" s="128"/>
      <c r="C42" s="193" t="s">
        <v>32</v>
      </c>
      <c r="D42" s="194"/>
      <c r="E42" s="194"/>
      <c r="F42" s="194"/>
      <c r="G42" s="194"/>
      <c r="H42" s="194"/>
      <c r="I42" s="129" t="s">
        <v>1</v>
      </c>
      <c r="J42" s="181"/>
      <c r="K42" s="129" t="s">
        <v>0</v>
      </c>
      <c r="L42" s="130"/>
      <c r="M42" s="130"/>
      <c r="N42" s="130"/>
      <c r="O42" s="130"/>
      <c r="P42" s="130"/>
      <c r="Q42" s="130"/>
      <c r="R42" s="131"/>
    </row>
    <row r="43" spans="1:18" ht="17.100000000000001" customHeight="1">
      <c r="A43" s="127"/>
      <c r="B43" s="128"/>
      <c r="C43" s="195"/>
      <c r="D43" s="196"/>
      <c r="E43" s="196"/>
      <c r="F43" s="196"/>
      <c r="G43" s="196"/>
      <c r="H43" s="196"/>
      <c r="I43" s="173">
        <v>2770523496</v>
      </c>
      <c r="J43" s="173"/>
      <c r="K43" s="173" t="s">
        <v>42</v>
      </c>
      <c r="L43" s="173"/>
      <c r="M43" s="173"/>
      <c r="N43" s="173"/>
      <c r="O43" s="173"/>
      <c r="P43" s="173"/>
      <c r="Q43" s="173"/>
      <c r="R43" s="219"/>
    </row>
    <row r="44" spans="1:18" ht="17.100000000000001" customHeight="1" thickBot="1">
      <c r="A44" s="127"/>
      <c r="B44" s="128"/>
      <c r="C44" s="195"/>
      <c r="D44" s="196"/>
      <c r="E44" s="196"/>
      <c r="F44" s="196"/>
      <c r="G44" s="196"/>
      <c r="H44" s="196"/>
      <c r="I44" s="205"/>
      <c r="J44" s="205"/>
      <c r="K44" s="205"/>
      <c r="L44" s="205"/>
      <c r="M44" s="205"/>
      <c r="N44" s="205"/>
      <c r="O44" s="205"/>
      <c r="P44" s="205"/>
      <c r="Q44" s="206"/>
      <c r="R44" s="207"/>
    </row>
    <row r="45" spans="1:18" ht="15.95" customHeight="1">
      <c r="A45" s="144" t="s">
        <v>35</v>
      </c>
      <c r="B45" s="145"/>
      <c r="C45" s="145"/>
      <c r="D45" s="145"/>
      <c r="E45" s="145"/>
      <c r="F45" s="145"/>
      <c r="G45" s="145"/>
      <c r="H45" s="146"/>
      <c r="I45" s="150" t="str">
        <f>IF($H$2="","",IF($H$2="前","前期","後期"))</f>
        <v>後期</v>
      </c>
      <c r="J45" s="151"/>
      <c r="K45" s="26" t="str">
        <f>IF($H$2="","",IF($H$2="前","３月","９月"))</f>
        <v>９月</v>
      </c>
      <c r="L45" s="25" t="str">
        <f>IF($H$2="","",IF($H$2="前","４月","10月"))</f>
        <v>10月</v>
      </c>
      <c r="M45" s="25" t="str">
        <f>IF($H$2="","",IF($H$2="前","5月","11月"))</f>
        <v>11月</v>
      </c>
      <c r="N45" s="25" t="str">
        <f>IF($H$2="","",IF($H$2="前","６月","12月"))</f>
        <v>12月</v>
      </c>
      <c r="O45" s="25" t="str">
        <f>IF($H$2="","",IF($H$2="前","７月","１月"))</f>
        <v>１月</v>
      </c>
      <c r="P45" s="24" t="str">
        <f>IF($H$2="","",IF($H$2="前","８月","2月"))</f>
        <v>2月</v>
      </c>
      <c r="Q45" s="162" t="s">
        <v>30</v>
      </c>
      <c r="R45" s="163"/>
    </row>
    <row r="46" spans="1:18" ht="17.100000000000001" customHeight="1" thickBot="1">
      <c r="A46" s="147"/>
      <c r="B46" s="148"/>
      <c r="C46" s="148"/>
      <c r="D46" s="148"/>
      <c r="E46" s="148"/>
      <c r="F46" s="148"/>
      <c r="G46" s="148"/>
      <c r="H46" s="149"/>
      <c r="I46" s="142" t="str">
        <f>IF($H$2="","",IF($H$2="前","(3/1～8/末日)","(9/1～2/末日)"))</f>
        <v>(9/1～2/末日)</v>
      </c>
      <c r="J46" s="143"/>
      <c r="K46" s="39">
        <v>28</v>
      </c>
      <c r="L46" s="38">
        <v>31</v>
      </c>
      <c r="M46" s="38">
        <v>25</v>
      </c>
      <c r="N46" s="38">
        <v>20</v>
      </c>
      <c r="O46" s="38">
        <v>20</v>
      </c>
      <c r="P46" s="37">
        <v>29</v>
      </c>
      <c r="Q46" s="210">
        <f>SUM(K46:P46)</f>
        <v>153</v>
      </c>
      <c r="R46" s="211"/>
    </row>
    <row r="47" spans="1:18" ht="17.100000000000001" customHeight="1" thickBot="1">
      <c r="A47" s="208" t="s">
        <v>29</v>
      </c>
      <c r="B47" s="209"/>
      <c r="C47" s="209"/>
      <c r="D47" s="209"/>
      <c r="E47" s="209"/>
      <c r="F47" s="209"/>
      <c r="G47" s="209"/>
      <c r="H47" s="209"/>
      <c r="I47" s="209"/>
      <c r="J47" s="209"/>
      <c r="K47" s="209"/>
      <c r="L47" s="209"/>
      <c r="M47" s="209"/>
      <c r="N47" s="209"/>
      <c r="O47" s="209"/>
      <c r="P47" s="209"/>
      <c r="Q47" s="240">
        <f>IF(Q46=0,0,ROUNDDOWN(Q46/Q38,3))</f>
        <v>0.82199999999999995</v>
      </c>
      <c r="R47" s="241"/>
    </row>
    <row r="48" spans="1:18" ht="17.100000000000001" customHeight="1" thickBot="1">
      <c r="A48" s="208" t="s">
        <v>89</v>
      </c>
      <c r="B48" s="228"/>
      <c r="C48" s="228"/>
      <c r="D48" s="228"/>
      <c r="E48" s="228"/>
      <c r="F48" s="228"/>
      <c r="G48" s="228"/>
      <c r="H48" s="228"/>
      <c r="I48" s="228"/>
      <c r="J48" s="228"/>
      <c r="K48" s="228"/>
      <c r="L48" s="228"/>
      <c r="M48" s="228"/>
      <c r="N48" s="228"/>
      <c r="O48" s="228"/>
      <c r="P48" s="228"/>
      <c r="Q48" s="229" t="s">
        <v>83</v>
      </c>
      <c r="R48" s="230"/>
    </row>
    <row r="49" spans="1:18" ht="15.95" customHeight="1">
      <c r="A49" s="231" t="s">
        <v>115</v>
      </c>
      <c r="B49" s="232"/>
      <c r="C49" s="232"/>
      <c r="D49" s="232"/>
      <c r="E49" s="232"/>
      <c r="F49" s="232"/>
      <c r="G49" s="232"/>
      <c r="H49" s="233"/>
      <c r="I49" s="235" t="str">
        <f>IF($H$2="","",IF($H$2="前","前期","後期"))</f>
        <v>後期</v>
      </c>
      <c r="J49" s="236"/>
      <c r="K49" s="26" t="str">
        <f>IF($H$2="","",IF($H$2="前","３月","９月"))</f>
        <v>９月</v>
      </c>
      <c r="L49" s="25" t="str">
        <f>IF($H$2="","",IF($H$2="前","４月","10月"))</f>
        <v>10月</v>
      </c>
      <c r="M49" s="25" t="str">
        <f>IF($H$2="","",IF($H$2="前","5月","11月"))</f>
        <v>11月</v>
      </c>
      <c r="N49" s="25" t="str">
        <f>IF($H$2="","",IF($H$2="前","６月","12月"))</f>
        <v>12月</v>
      </c>
      <c r="O49" s="25" t="str">
        <f>IF($H$2="","",IF($H$2="前","７月","１月"))</f>
        <v>１月</v>
      </c>
      <c r="P49" s="24" t="str">
        <f>IF($H$2="","",IF($H$2="前","８月","2月"))</f>
        <v>2月</v>
      </c>
      <c r="Q49" s="162" t="s">
        <v>28</v>
      </c>
      <c r="R49" s="163"/>
    </row>
    <row r="50" spans="1:18" ht="17.100000000000001" customHeight="1" thickBot="1">
      <c r="A50" s="234"/>
      <c r="B50" s="232"/>
      <c r="C50" s="232"/>
      <c r="D50" s="232"/>
      <c r="E50" s="232"/>
      <c r="F50" s="232"/>
      <c r="G50" s="232"/>
      <c r="H50" s="233"/>
      <c r="I50" s="142" t="str">
        <f>IF($H$2="","",IF($H$2="前","(3/1～8/末日)","(9/1～2/末日)"))</f>
        <v>(9/1～2/末日)</v>
      </c>
      <c r="J50" s="143"/>
      <c r="K50" s="39">
        <v>5</v>
      </c>
      <c r="L50" s="38">
        <v>5</v>
      </c>
      <c r="M50" s="38">
        <v>5</v>
      </c>
      <c r="N50" s="38">
        <v>5</v>
      </c>
      <c r="O50" s="38">
        <v>5</v>
      </c>
      <c r="P50" s="37">
        <v>5</v>
      </c>
      <c r="Q50" s="210">
        <f>SUM(K50:P50)</f>
        <v>30</v>
      </c>
      <c r="R50" s="211"/>
    </row>
    <row r="51" spans="1:18" ht="17.100000000000001" customHeight="1" thickBot="1">
      <c r="A51" s="237" t="s">
        <v>27</v>
      </c>
      <c r="B51" s="238"/>
      <c r="C51" s="238"/>
      <c r="D51" s="238"/>
      <c r="E51" s="238"/>
      <c r="F51" s="238"/>
      <c r="G51" s="238"/>
      <c r="H51" s="238"/>
      <c r="I51" s="238"/>
      <c r="J51" s="238"/>
      <c r="K51" s="238"/>
      <c r="L51" s="238"/>
      <c r="M51" s="238"/>
      <c r="N51" s="238"/>
      <c r="O51" s="238"/>
      <c r="P51" s="239"/>
      <c r="Q51" s="240">
        <f>IF(Q50=0,0,ROUNDDOWN((Q46-Q50)/(Q38-Q50),3))</f>
        <v>0.78800000000000003</v>
      </c>
      <c r="R51" s="241"/>
    </row>
    <row r="52" spans="1:18" ht="6" customHeight="1" thickBot="1">
      <c r="A52" s="227"/>
      <c r="B52" s="157"/>
      <c r="C52" s="157"/>
      <c r="D52" s="157"/>
      <c r="E52" s="157"/>
      <c r="F52" s="157"/>
      <c r="G52" s="157"/>
      <c r="H52" s="157"/>
      <c r="I52" s="157"/>
      <c r="J52" s="157"/>
      <c r="K52" s="157"/>
      <c r="L52" s="157"/>
      <c r="M52" s="157"/>
      <c r="N52" s="157"/>
      <c r="O52" s="157"/>
      <c r="P52" s="157"/>
      <c r="Q52" s="157"/>
    </row>
    <row r="53" spans="1:18" ht="17.100000000000001" customHeight="1" thickBot="1">
      <c r="A53" s="132" t="s">
        <v>7</v>
      </c>
      <c r="B53" s="133"/>
      <c r="C53" s="133"/>
      <c r="D53" s="133"/>
      <c r="E53" s="133"/>
      <c r="F53" s="133"/>
      <c r="G53" s="133"/>
      <c r="H53" s="134"/>
      <c r="I53" s="215" t="s">
        <v>41</v>
      </c>
      <c r="J53" s="216"/>
      <c r="K53" s="216"/>
      <c r="L53" s="216"/>
      <c r="M53" s="216"/>
      <c r="N53" s="216"/>
      <c r="O53" s="216"/>
      <c r="P53" s="216"/>
      <c r="Q53" s="217"/>
      <c r="R53" s="218"/>
    </row>
    <row r="54" spans="1:18" ht="15.95" customHeight="1">
      <c r="A54" s="135" t="s">
        <v>40</v>
      </c>
      <c r="B54" s="136"/>
      <c r="C54" s="136"/>
      <c r="D54" s="136"/>
      <c r="E54" s="136"/>
      <c r="F54" s="136"/>
      <c r="G54" s="136"/>
      <c r="H54" s="137"/>
      <c r="I54" s="150" t="str">
        <f>IF($H$2="","",IF($H$2="前","前期","後期"))</f>
        <v>後期</v>
      </c>
      <c r="J54" s="151"/>
      <c r="K54" s="26" t="str">
        <f>IF($H$2="","",IF($H$2="前","３月","９月"))</f>
        <v>９月</v>
      </c>
      <c r="L54" s="25" t="str">
        <f>IF($H$2="","",IF($H$2="前","４月","10月"))</f>
        <v>10月</v>
      </c>
      <c r="M54" s="25" t="str">
        <f>IF($H$2="","",IF($H$2="前","5月","11月"))</f>
        <v>11月</v>
      </c>
      <c r="N54" s="25" t="str">
        <f>IF($H$2="","",IF($H$2="前","６月","12月"))</f>
        <v>12月</v>
      </c>
      <c r="O54" s="25" t="str">
        <f>IF($H$2="","",IF($H$2="前","７月","１月"))</f>
        <v>１月</v>
      </c>
      <c r="P54" s="24" t="str">
        <f>IF($H$2="","",IF($H$2="前","８月","2月"))</f>
        <v>2月</v>
      </c>
      <c r="Q54" s="33" t="s">
        <v>34</v>
      </c>
      <c r="R54" s="32" t="s">
        <v>33</v>
      </c>
    </row>
    <row r="55" spans="1:18" ht="17.100000000000001" customHeight="1" thickBot="1">
      <c r="A55" s="138"/>
      <c r="B55" s="139"/>
      <c r="C55" s="139"/>
      <c r="D55" s="139"/>
      <c r="E55" s="139"/>
      <c r="F55" s="139"/>
      <c r="G55" s="139"/>
      <c r="H55" s="140"/>
      <c r="I55" s="171" t="str">
        <f>IF($H$2="","",IF($H$2="前","(3/1～8/末日)","(9/1～2/末日)"))</f>
        <v>(9/1～2/末日)</v>
      </c>
      <c r="J55" s="172"/>
      <c r="K55" s="42">
        <v>28</v>
      </c>
      <c r="L55" s="41">
        <v>20</v>
      </c>
      <c r="M55" s="41">
        <v>30</v>
      </c>
      <c r="N55" s="41">
        <v>30</v>
      </c>
      <c r="O55" s="41">
        <v>28</v>
      </c>
      <c r="P55" s="40">
        <v>22</v>
      </c>
      <c r="Q55" s="28">
        <f>SUM(K55:P55)</f>
        <v>158</v>
      </c>
      <c r="R55" s="27">
        <f>IF(Q55=0,"",ROUNDDOWN(AVERAGE(K55:P55),2))</f>
        <v>26.33</v>
      </c>
    </row>
    <row r="56" spans="1:18" ht="17.100000000000001" customHeight="1">
      <c r="A56" s="125" t="s">
        <v>6</v>
      </c>
      <c r="B56" s="126"/>
      <c r="C56" s="189" t="s">
        <v>5</v>
      </c>
      <c r="D56" s="189"/>
      <c r="E56" s="189"/>
      <c r="F56" s="189"/>
      <c r="G56" s="189"/>
      <c r="H56" s="190"/>
      <c r="I56" s="173" t="s">
        <v>39</v>
      </c>
      <c r="J56" s="173"/>
      <c r="K56" s="173"/>
      <c r="L56" s="173"/>
      <c r="M56" s="173"/>
      <c r="N56" s="173"/>
      <c r="O56" s="173"/>
      <c r="P56" s="173"/>
      <c r="Q56" s="184"/>
      <c r="R56" s="185"/>
    </row>
    <row r="57" spans="1:18" ht="17.100000000000001" customHeight="1">
      <c r="A57" s="127"/>
      <c r="B57" s="128"/>
      <c r="C57" s="191" t="s">
        <v>4</v>
      </c>
      <c r="D57" s="191"/>
      <c r="E57" s="191"/>
      <c r="F57" s="191"/>
      <c r="G57" s="191"/>
      <c r="H57" s="192"/>
      <c r="I57" s="186" t="s">
        <v>38</v>
      </c>
      <c r="J57" s="186"/>
      <c r="K57" s="186"/>
      <c r="L57" s="186"/>
      <c r="M57" s="186"/>
      <c r="N57" s="186"/>
      <c r="O57" s="186"/>
      <c r="P57" s="186"/>
      <c r="Q57" s="186"/>
      <c r="R57" s="187"/>
    </row>
    <row r="58" spans="1:18" ht="17.100000000000001" customHeight="1">
      <c r="A58" s="127"/>
      <c r="B58" s="128"/>
      <c r="C58" s="182" t="s">
        <v>3</v>
      </c>
      <c r="D58" s="182"/>
      <c r="E58" s="182"/>
      <c r="F58" s="182"/>
      <c r="G58" s="182"/>
      <c r="H58" s="183"/>
      <c r="I58" s="141" t="s">
        <v>37</v>
      </c>
      <c r="J58" s="141"/>
      <c r="K58" s="141"/>
      <c r="L58" s="141"/>
      <c r="M58" s="141"/>
      <c r="N58" s="141"/>
      <c r="O58" s="141"/>
      <c r="P58" s="141"/>
      <c r="Q58" s="141"/>
      <c r="R58" s="188"/>
    </row>
    <row r="59" spans="1:18" ht="15.95" customHeight="1">
      <c r="A59" s="127"/>
      <c r="B59" s="128"/>
      <c r="C59" s="193" t="s">
        <v>32</v>
      </c>
      <c r="D59" s="194"/>
      <c r="E59" s="194"/>
      <c r="F59" s="194"/>
      <c r="G59" s="194"/>
      <c r="H59" s="194"/>
      <c r="I59" s="129" t="s">
        <v>1</v>
      </c>
      <c r="J59" s="181"/>
      <c r="K59" s="129" t="s">
        <v>0</v>
      </c>
      <c r="L59" s="130"/>
      <c r="M59" s="130"/>
      <c r="N59" s="130"/>
      <c r="O59" s="130"/>
      <c r="P59" s="130"/>
      <c r="Q59" s="130"/>
      <c r="R59" s="131"/>
    </row>
    <row r="60" spans="1:18" ht="17.100000000000001" customHeight="1">
      <c r="A60" s="127"/>
      <c r="B60" s="128"/>
      <c r="C60" s="195"/>
      <c r="D60" s="196"/>
      <c r="E60" s="196"/>
      <c r="F60" s="196"/>
      <c r="G60" s="196"/>
      <c r="H60" s="196"/>
      <c r="I60" s="173">
        <v>2775323456</v>
      </c>
      <c r="J60" s="173"/>
      <c r="K60" s="173" t="s">
        <v>36</v>
      </c>
      <c r="L60" s="173"/>
      <c r="M60" s="173"/>
      <c r="N60" s="173"/>
      <c r="O60" s="173"/>
      <c r="P60" s="173"/>
      <c r="Q60" s="173"/>
      <c r="R60" s="219"/>
    </row>
    <row r="61" spans="1:18" ht="17.100000000000001" customHeight="1" thickBot="1">
      <c r="A61" s="127"/>
      <c r="B61" s="128"/>
      <c r="C61" s="195"/>
      <c r="D61" s="196"/>
      <c r="E61" s="196"/>
      <c r="F61" s="196"/>
      <c r="G61" s="196"/>
      <c r="H61" s="196"/>
      <c r="I61" s="205"/>
      <c r="J61" s="205"/>
      <c r="K61" s="205"/>
      <c r="L61" s="205"/>
      <c r="M61" s="205"/>
      <c r="N61" s="205"/>
      <c r="O61" s="205"/>
      <c r="P61" s="205"/>
      <c r="Q61" s="206"/>
      <c r="R61" s="207"/>
    </row>
    <row r="62" spans="1:18" ht="15.95" customHeight="1">
      <c r="A62" s="144" t="s">
        <v>35</v>
      </c>
      <c r="B62" s="145"/>
      <c r="C62" s="145"/>
      <c r="D62" s="145"/>
      <c r="E62" s="145"/>
      <c r="F62" s="145"/>
      <c r="G62" s="145"/>
      <c r="H62" s="146"/>
      <c r="I62" s="150" t="str">
        <f>IF($H$2="","",IF($H$2="前","前期","後期"))</f>
        <v>後期</v>
      </c>
      <c r="J62" s="151"/>
      <c r="K62" s="26" t="str">
        <f>IF($H$2="","",IF($H$2="前","３月","９月"))</f>
        <v>９月</v>
      </c>
      <c r="L62" s="25" t="str">
        <f>IF($H$2="","",IF($H$2="前","４月","10月"))</f>
        <v>10月</v>
      </c>
      <c r="M62" s="25" t="str">
        <f>IF($H$2="","",IF($H$2="前","5月","11月"))</f>
        <v>11月</v>
      </c>
      <c r="N62" s="25" t="str">
        <f>IF($H$2="","",IF($H$2="前","６月","12月"))</f>
        <v>12月</v>
      </c>
      <c r="O62" s="25" t="str">
        <f>IF($H$2="","",IF($H$2="前","７月","１月"))</f>
        <v>１月</v>
      </c>
      <c r="P62" s="24" t="str">
        <f>IF($H$2="","",IF($H$2="前","８月","2月"))</f>
        <v>2月</v>
      </c>
      <c r="Q62" s="162" t="s">
        <v>30</v>
      </c>
      <c r="R62" s="163"/>
    </row>
    <row r="63" spans="1:18" ht="17.100000000000001" customHeight="1" thickBot="1">
      <c r="A63" s="147"/>
      <c r="B63" s="148"/>
      <c r="C63" s="148"/>
      <c r="D63" s="148"/>
      <c r="E63" s="148"/>
      <c r="F63" s="148"/>
      <c r="G63" s="148"/>
      <c r="H63" s="149"/>
      <c r="I63" s="142" t="str">
        <f>IF($H$2="","",IF($H$2="前","(3/1～8/末日)","(9/1～2/末日)"))</f>
        <v>(9/1～2/末日)</v>
      </c>
      <c r="J63" s="143"/>
      <c r="K63" s="39">
        <v>24</v>
      </c>
      <c r="L63" s="38">
        <v>15</v>
      </c>
      <c r="M63" s="38">
        <v>24</v>
      </c>
      <c r="N63" s="38">
        <v>24</v>
      </c>
      <c r="O63" s="38">
        <v>24</v>
      </c>
      <c r="P63" s="37">
        <v>20</v>
      </c>
      <c r="Q63" s="210">
        <f>SUM(K63:P63)</f>
        <v>131</v>
      </c>
      <c r="R63" s="211"/>
    </row>
    <row r="64" spans="1:18" ht="17.100000000000001" customHeight="1" thickBot="1">
      <c r="A64" s="208" t="s">
        <v>29</v>
      </c>
      <c r="B64" s="209"/>
      <c r="C64" s="209"/>
      <c r="D64" s="209"/>
      <c r="E64" s="209"/>
      <c r="F64" s="209"/>
      <c r="G64" s="209"/>
      <c r="H64" s="209"/>
      <c r="I64" s="209"/>
      <c r="J64" s="209"/>
      <c r="K64" s="209"/>
      <c r="L64" s="209"/>
      <c r="M64" s="209"/>
      <c r="N64" s="209"/>
      <c r="O64" s="209"/>
      <c r="P64" s="209"/>
      <c r="Q64" s="240">
        <f>IF(Q63=0,0,ROUNDDOWN(Q63/Q55,3))</f>
        <v>0.82899999999999996</v>
      </c>
      <c r="R64" s="241"/>
    </row>
    <row r="65" spans="1:18" ht="17.100000000000001" customHeight="1" thickBot="1">
      <c r="A65" s="208" t="s">
        <v>89</v>
      </c>
      <c r="B65" s="228"/>
      <c r="C65" s="228"/>
      <c r="D65" s="228"/>
      <c r="E65" s="228"/>
      <c r="F65" s="228"/>
      <c r="G65" s="228"/>
      <c r="H65" s="228"/>
      <c r="I65" s="228"/>
      <c r="J65" s="228"/>
      <c r="K65" s="228"/>
      <c r="L65" s="228"/>
      <c r="M65" s="228"/>
      <c r="N65" s="228"/>
      <c r="O65" s="228"/>
      <c r="P65" s="228"/>
      <c r="Q65" s="229" t="s">
        <v>83</v>
      </c>
      <c r="R65" s="230"/>
    </row>
    <row r="66" spans="1:18" ht="15.95" customHeight="1">
      <c r="A66" s="231" t="s">
        <v>115</v>
      </c>
      <c r="B66" s="232"/>
      <c r="C66" s="232"/>
      <c r="D66" s="232"/>
      <c r="E66" s="232"/>
      <c r="F66" s="232"/>
      <c r="G66" s="232"/>
      <c r="H66" s="233"/>
      <c r="I66" s="235" t="str">
        <f>IF($H$2="","",IF($H$2="前","前期","後期"))</f>
        <v>後期</v>
      </c>
      <c r="J66" s="236"/>
      <c r="K66" s="26" t="str">
        <f>IF($H$2="","",IF($H$2="前","３月","９月"))</f>
        <v>９月</v>
      </c>
      <c r="L66" s="25" t="str">
        <f>IF($H$2="","",IF($H$2="前","４月","10月"))</f>
        <v>10月</v>
      </c>
      <c r="M66" s="25" t="str">
        <f>IF($H$2="","",IF($H$2="前","5月","11月"))</f>
        <v>11月</v>
      </c>
      <c r="N66" s="25" t="str">
        <f>IF($H$2="","",IF($H$2="前","６月","12月"))</f>
        <v>12月</v>
      </c>
      <c r="O66" s="25" t="str">
        <f>IF($H$2="","",IF($H$2="前","７月","１月"))</f>
        <v>１月</v>
      </c>
      <c r="P66" s="24" t="str">
        <f>IF($H$2="","",IF($H$2="前","８月","2月"))</f>
        <v>2月</v>
      </c>
      <c r="Q66" s="162" t="s">
        <v>28</v>
      </c>
      <c r="R66" s="163"/>
    </row>
    <row r="67" spans="1:18" ht="17.100000000000001" customHeight="1" thickBot="1">
      <c r="A67" s="234"/>
      <c r="B67" s="232"/>
      <c r="C67" s="232"/>
      <c r="D67" s="232"/>
      <c r="E67" s="232"/>
      <c r="F67" s="232"/>
      <c r="G67" s="232"/>
      <c r="H67" s="233"/>
      <c r="I67" s="142" t="str">
        <f>IF($H$2="","",IF($H$2="前","(3/1～8/末日)","(9/1～2/末日)"))</f>
        <v>(9/1～2/末日)</v>
      </c>
      <c r="J67" s="143"/>
      <c r="K67" s="36">
        <v>6</v>
      </c>
      <c r="L67" s="35">
        <v>5</v>
      </c>
      <c r="M67" s="35">
        <v>6</v>
      </c>
      <c r="N67" s="35">
        <v>6</v>
      </c>
      <c r="O67" s="35">
        <v>6</v>
      </c>
      <c r="P67" s="34">
        <v>5</v>
      </c>
      <c r="Q67" s="210">
        <f>SUM(K67:P67)</f>
        <v>34</v>
      </c>
      <c r="R67" s="211"/>
    </row>
    <row r="68" spans="1:18" ht="17.100000000000001" customHeight="1" thickBot="1">
      <c r="A68" s="237" t="s">
        <v>27</v>
      </c>
      <c r="B68" s="238"/>
      <c r="C68" s="238"/>
      <c r="D68" s="238"/>
      <c r="E68" s="238"/>
      <c r="F68" s="238"/>
      <c r="G68" s="238"/>
      <c r="H68" s="238"/>
      <c r="I68" s="238"/>
      <c r="J68" s="238"/>
      <c r="K68" s="238"/>
      <c r="L68" s="238"/>
      <c r="M68" s="238"/>
      <c r="N68" s="238"/>
      <c r="O68" s="238"/>
      <c r="P68" s="239"/>
      <c r="Q68" s="240">
        <f>IF(Q67=0,0,ROUNDDOWN((Q63-Q67)/(Q55-Q67),3))</f>
        <v>0.78200000000000003</v>
      </c>
      <c r="R68" s="241"/>
    </row>
    <row r="69" spans="1:18" ht="6" customHeight="1" thickBot="1">
      <c r="A69" s="227"/>
      <c r="B69" s="157"/>
      <c r="C69" s="157"/>
      <c r="D69" s="157"/>
      <c r="E69" s="157"/>
      <c r="F69" s="157"/>
      <c r="G69" s="157"/>
      <c r="H69" s="157"/>
      <c r="I69" s="157"/>
      <c r="J69" s="157"/>
      <c r="K69" s="157"/>
      <c r="L69" s="157"/>
      <c r="M69" s="157"/>
      <c r="N69" s="157"/>
      <c r="O69" s="157"/>
      <c r="P69" s="157"/>
      <c r="Q69" s="157"/>
    </row>
    <row r="70" spans="1:18" ht="17.100000000000001" customHeight="1" thickBot="1">
      <c r="A70" s="132" t="s">
        <v>7</v>
      </c>
      <c r="B70" s="133"/>
      <c r="C70" s="133"/>
      <c r="D70" s="133"/>
      <c r="E70" s="133"/>
      <c r="F70" s="133"/>
      <c r="G70" s="133"/>
      <c r="H70" s="134"/>
      <c r="I70" s="215" t="s">
        <v>76</v>
      </c>
      <c r="J70" s="216"/>
      <c r="K70" s="216"/>
      <c r="L70" s="216"/>
      <c r="M70" s="216"/>
      <c r="N70" s="216"/>
      <c r="O70" s="216"/>
      <c r="P70" s="216"/>
      <c r="Q70" s="217"/>
      <c r="R70" s="218"/>
    </row>
    <row r="71" spans="1:18" ht="15.95" customHeight="1">
      <c r="A71" s="259" t="s">
        <v>77</v>
      </c>
      <c r="B71" s="270"/>
      <c r="C71" s="270"/>
      <c r="D71" s="270"/>
      <c r="E71" s="270"/>
      <c r="F71" s="270"/>
      <c r="G71" s="270"/>
      <c r="H71" s="271"/>
      <c r="I71" s="150" t="str">
        <f>IF($H$2="","",IF($H$2="前","前期","後期"))</f>
        <v>後期</v>
      </c>
      <c r="J71" s="151"/>
      <c r="K71" s="26" t="str">
        <f>IF($H$2="","",IF($H$2="前","３月","９月"))</f>
        <v>９月</v>
      </c>
      <c r="L71" s="25" t="str">
        <f>IF($H$2="","",IF($H$2="前","４月","10月"))</f>
        <v>10月</v>
      </c>
      <c r="M71" s="25" t="str">
        <f>IF($H$2="","",IF($H$2="前","5月","11月"))</f>
        <v>11月</v>
      </c>
      <c r="N71" s="25" t="str">
        <f>IF($H$2="","",IF($H$2="前","６月","12月"))</f>
        <v>12月</v>
      </c>
      <c r="O71" s="25" t="str">
        <f>IF($H$2="","",IF($H$2="前","７月","１月"))</f>
        <v>１月</v>
      </c>
      <c r="P71" s="24" t="str">
        <f>IF($H$2="","",IF($H$2="前","８月","2月"))</f>
        <v>2月</v>
      </c>
      <c r="Q71" s="33" t="s">
        <v>34</v>
      </c>
      <c r="R71" s="32" t="s">
        <v>33</v>
      </c>
    </row>
    <row r="72" spans="1:18" ht="17.100000000000001" customHeight="1" thickBot="1">
      <c r="A72" s="272"/>
      <c r="B72" s="273"/>
      <c r="C72" s="273"/>
      <c r="D72" s="273"/>
      <c r="E72" s="273"/>
      <c r="F72" s="273"/>
      <c r="G72" s="273"/>
      <c r="H72" s="274"/>
      <c r="I72" s="171" t="str">
        <f>IF($H$2="","",IF($H$2="前","(3/1～8/末日)","(9/1～2/末日)"))</f>
        <v>(9/1～2/末日)</v>
      </c>
      <c r="J72" s="172"/>
      <c r="K72" s="31"/>
      <c r="L72" s="30"/>
      <c r="M72" s="30"/>
      <c r="N72" s="30"/>
      <c r="O72" s="30"/>
      <c r="P72" s="29"/>
      <c r="Q72" s="28">
        <f>SUM(K72:P72)</f>
        <v>0</v>
      </c>
      <c r="R72" s="27" t="str">
        <f>IF(Q72=0,"",ROUNDDOWN(AVERAGE(K72:P72),2))</f>
        <v/>
      </c>
    </row>
    <row r="73" spans="1:18" ht="17.100000000000001" customHeight="1">
      <c r="A73" s="125" t="s">
        <v>6</v>
      </c>
      <c r="B73" s="126"/>
      <c r="C73" s="189" t="s">
        <v>5</v>
      </c>
      <c r="D73" s="189"/>
      <c r="E73" s="189"/>
      <c r="F73" s="189"/>
      <c r="G73" s="189"/>
      <c r="H73" s="190"/>
      <c r="I73" s="250"/>
      <c r="J73" s="251"/>
      <c r="K73" s="251"/>
      <c r="L73" s="251"/>
      <c r="M73" s="251"/>
      <c r="N73" s="251"/>
      <c r="O73" s="251"/>
      <c r="P73" s="251"/>
      <c r="Q73" s="257"/>
      <c r="R73" s="258"/>
    </row>
    <row r="74" spans="1:18" ht="17.100000000000001" customHeight="1">
      <c r="A74" s="127"/>
      <c r="B74" s="128"/>
      <c r="C74" s="191" t="s">
        <v>4</v>
      </c>
      <c r="D74" s="191"/>
      <c r="E74" s="191"/>
      <c r="F74" s="191"/>
      <c r="G74" s="191"/>
      <c r="H74" s="192"/>
      <c r="I74" s="244"/>
      <c r="J74" s="244"/>
      <c r="K74" s="244"/>
      <c r="L74" s="244"/>
      <c r="M74" s="244"/>
      <c r="N74" s="244"/>
      <c r="O74" s="244"/>
      <c r="P74" s="244"/>
      <c r="Q74" s="244"/>
      <c r="R74" s="245"/>
    </row>
    <row r="75" spans="1:18" ht="17.100000000000001" customHeight="1">
      <c r="A75" s="127"/>
      <c r="B75" s="128"/>
      <c r="C75" s="182" t="s">
        <v>3</v>
      </c>
      <c r="D75" s="182"/>
      <c r="E75" s="182"/>
      <c r="F75" s="182"/>
      <c r="G75" s="182"/>
      <c r="H75" s="183"/>
      <c r="I75" s="254"/>
      <c r="J75" s="255"/>
      <c r="K75" s="255"/>
      <c r="L75" s="255"/>
      <c r="M75" s="255"/>
      <c r="N75" s="255"/>
      <c r="O75" s="255"/>
      <c r="P75" s="255"/>
      <c r="Q75" s="255"/>
      <c r="R75" s="256"/>
    </row>
    <row r="76" spans="1:18" ht="15.95" customHeight="1">
      <c r="A76" s="127"/>
      <c r="B76" s="128"/>
      <c r="C76" s="193" t="s">
        <v>32</v>
      </c>
      <c r="D76" s="194"/>
      <c r="E76" s="194"/>
      <c r="F76" s="194"/>
      <c r="G76" s="194"/>
      <c r="H76" s="194"/>
      <c r="I76" s="129" t="s">
        <v>1</v>
      </c>
      <c r="J76" s="181"/>
      <c r="K76" s="129" t="s">
        <v>0</v>
      </c>
      <c r="L76" s="130"/>
      <c r="M76" s="130"/>
      <c r="N76" s="130"/>
      <c r="O76" s="130"/>
      <c r="P76" s="130"/>
      <c r="Q76" s="130"/>
      <c r="R76" s="131"/>
    </row>
    <row r="77" spans="1:18" ht="17.100000000000001" customHeight="1">
      <c r="A77" s="127"/>
      <c r="B77" s="128"/>
      <c r="C77" s="195"/>
      <c r="D77" s="196"/>
      <c r="E77" s="196"/>
      <c r="F77" s="196"/>
      <c r="G77" s="196"/>
      <c r="H77" s="196"/>
      <c r="I77" s="250"/>
      <c r="J77" s="251"/>
      <c r="K77" s="250"/>
      <c r="L77" s="251"/>
      <c r="M77" s="251"/>
      <c r="N77" s="251"/>
      <c r="O77" s="251"/>
      <c r="P77" s="251"/>
      <c r="Q77" s="251"/>
      <c r="R77" s="307"/>
    </row>
    <row r="78" spans="1:18" ht="17.100000000000001" customHeight="1" thickBot="1">
      <c r="A78" s="127"/>
      <c r="B78" s="128"/>
      <c r="C78" s="195"/>
      <c r="D78" s="196"/>
      <c r="E78" s="196"/>
      <c r="F78" s="196"/>
      <c r="G78" s="196"/>
      <c r="H78" s="196"/>
      <c r="I78" s="254"/>
      <c r="J78" s="255"/>
      <c r="K78" s="254"/>
      <c r="L78" s="255"/>
      <c r="M78" s="255"/>
      <c r="N78" s="255"/>
      <c r="O78" s="255"/>
      <c r="P78" s="255"/>
      <c r="Q78" s="320"/>
      <c r="R78" s="321"/>
    </row>
    <row r="79" spans="1:18" ht="15.95" customHeight="1">
      <c r="A79" s="144" t="s">
        <v>31</v>
      </c>
      <c r="B79" s="145"/>
      <c r="C79" s="145"/>
      <c r="D79" s="145"/>
      <c r="E79" s="145"/>
      <c r="F79" s="145"/>
      <c r="G79" s="145"/>
      <c r="H79" s="146"/>
      <c r="I79" s="150" t="str">
        <f>IF($H$2="","",IF($H$2="前","前期","後期"))</f>
        <v>後期</v>
      </c>
      <c r="J79" s="151"/>
      <c r="K79" s="26" t="str">
        <f>IF($H$2="","",IF($H$2="前","３月","９月"))</f>
        <v>９月</v>
      </c>
      <c r="L79" s="25" t="str">
        <f>IF($H$2="","",IF($H$2="前","４月","10月"))</f>
        <v>10月</v>
      </c>
      <c r="M79" s="25" t="str">
        <f>IF($H$2="","",IF($H$2="前","5月","11月"))</f>
        <v>11月</v>
      </c>
      <c r="N79" s="25" t="str">
        <f>IF($H$2="","",IF($H$2="前","６月","12月"))</f>
        <v>12月</v>
      </c>
      <c r="O79" s="25" t="str">
        <f>IF($H$2="","",IF($H$2="前","７月","１月"))</f>
        <v>１月</v>
      </c>
      <c r="P79" s="24" t="str">
        <f>IF($H$2="","",IF($H$2="前","８月","2月"))</f>
        <v>2月</v>
      </c>
      <c r="Q79" s="162" t="s">
        <v>30</v>
      </c>
      <c r="R79" s="163"/>
    </row>
    <row r="80" spans="1:18" ht="17.100000000000001" customHeight="1" thickBot="1">
      <c r="A80" s="147"/>
      <c r="B80" s="148"/>
      <c r="C80" s="148"/>
      <c r="D80" s="148"/>
      <c r="E80" s="148"/>
      <c r="F80" s="148"/>
      <c r="G80" s="148"/>
      <c r="H80" s="149"/>
      <c r="I80" s="142" t="str">
        <f>IF($H$2="","",IF($H$2="前","(3/1～8/末日)","(9/1～2/末日)"))</f>
        <v>(9/1～2/末日)</v>
      </c>
      <c r="J80" s="143"/>
      <c r="K80" s="23"/>
      <c r="L80" s="22"/>
      <c r="M80" s="22"/>
      <c r="N80" s="22"/>
      <c r="O80" s="22"/>
      <c r="P80" s="21"/>
      <c r="Q80" s="210">
        <f>SUM(K80:P80)</f>
        <v>0</v>
      </c>
      <c r="R80" s="211"/>
    </row>
    <row r="81" spans="1:18" ht="17.100000000000001" customHeight="1" thickBot="1">
      <c r="A81" s="208" t="s">
        <v>29</v>
      </c>
      <c r="B81" s="209"/>
      <c r="C81" s="209"/>
      <c r="D81" s="209"/>
      <c r="E81" s="209"/>
      <c r="F81" s="209"/>
      <c r="G81" s="209"/>
      <c r="H81" s="209"/>
      <c r="I81" s="209"/>
      <c r="J81" s="209"/>
      <c r="K81" s="209"/>
      <c r="L81" s="209"/>
      <c r="M81" s="209"/>
      <c r="N81" s="209"/>
      <c r="O81" s="209"/>
      <c r="P81" s="209"/>
      <c r="Q81" s="240">
        <f>IF(Q80=0,0,ROUNDDOWN(Q80/Q72,3))</f>
        <v>0</v>
      </c>
      <c r="R81" s="241"/>
    </row>
    <row r="82" spans="1:18" ht="17.100000000000001" customHeight="1" thickBot="1">
      <c r="A82" s="208" t="s">
        <v>89</v>
      </c>
      <c r="B82" s="228"/>
      <c r="C82" s="228"/>
      <c r="D82" s="228"/>
      <c r="E82" s="228"/>
      <c r="F82" s="228"/>
      <c r="G82" s="228"/>
      <c r="H82" s="228"/>
      <c r="I82" s="228"/>
      <c r="J82" s="228"/>
      <c r="K82" s="228"/>
      <c r="L82" s="228"/>
      <c r="M82" s="228"/>
      <c r="N82" s="228"/>
      <c r="O82" s="228"/>
      <c r="P82" s="228"/>
      <c r="Q82" s="242"/>
      <c r="R82" s="243"/>
    </row>
    <row r="83" spans="1:18" ht="15.95" customHeight="1">
      <c r="A83" s="231" t="s">
        <v>115</v>
      </c>
      <c r="B83" s="232"/>
      <c r="C83" s="232"/>
      <c r="D83" s="232"/>
      <c r="E83" s="232"/>
      <c r="F83" s="232"/>
      <c r="G83" s="232"/>
      <c r="H83" s="233"/>
      <c r="I83" s="235" t="str">
        <f>IF($H$2="","",IF($H$2="前","前期","後期"))</f>
        <v>後期</v>
      </c>
      <c r="J83" s="236"/>
      <c r="K83" s="26" t="str">
        <f>IF($H$2="","",IF($H$2="前","３月","９月"))</f>
        <v>９月</v>
      </c>
      <c r="L83" s="25" t="str">
        <f>IF($H$2="","",IF($H$2="前","４月","10月"))</f>
        <v>10月</v>
      </c>
      <c r="M83" s="25" t="str">
        <f>IF($H$2="","",IF($H$2="前","5月","11月"))</f>
        <v>11月</v>
      </c>
      <c r="N83" s="25" t="str">
        <f>IF($H$2="","",IF($H$2="前","６月","12月"))</f>
        <v>12月</v>
      </c>
      <c r="O83" s="25" t="str">
        <f>IF($H$2="","",IF($H$2="前","７月","１月"))</f>
        <v>１月</v>
      </c>
      <c r="P83" s="24" t="str">
        <f>IF($H$2="","",IF($H$2="前","８月","2月"))</f>
        <v>2月</v>
      </c>
      <c r="Q83" s="162" t="s">
        <v>28</v>
      </c>
      <c r="R83" s="163"/>
    </row>
    <row r="84" spans="1:18" ht="17.100000000000001" customHeight="1" thickBot="1">
      <c r="A84" s="234"/>
      <c r="B84" s="232"/>
      <c r="C84" s="232"/>
      <c r="D84" s="232"/>
      <c r="E84" s="232"/>
      <c r="F84" s="232"/>
      <c r="G84" s="232"/>
      <c r="H84" s="233"/>
      <c r="I84" s="142" t="str">
        <f>IF($H$2="","",IF($H$2="前","(3/1～8/末日)","(9/1～2/末日)"))</f>
        <v>(9/1～2/末日)</v>
      </c>
      <c r="J84" s="143"/>
      <c r="K84" s="23"/>
      <c r="L84" s="22"/>
      <c r="M84" s="22"/>
      <c r="N84" s="22"/>
      <c r="O84" s="22"/>
      <c r="P84" s="21"/>
      <c r="Q84" s="210">
        <f>SUM(K84:P84)</f>
        <v>0</v>
      </c>
      <c r="R84" s="211"/>
    </row>
    <row r="85" spans="1:18" ht="17.100000000000001" customHeight="1" thickBot="1">
      <c r="A85" s="237" t="s">
        <v>27</v>
      </c>
      <c r="B85" s="238"/>
      <c r="C85" s="238"/>
      <c r="D85" s="238"/>
      <c r="E85" s="238"/>
      <c r="F85" s="238"/>
      <c r="G85" s="238"/>
      <c r="H85" s="238"/>
      <c r="I85" s="238"/>
      <c r="J85" s="238"/>
      <c r="K85" s="238"/>
      <c r="L85" s="238"/>
      <c r="M85" s="238"/>
      <c r="N85" s="238"/>
      <c r="O85" s="238"/>
      <c r="P85" s="239"/>
      <c r="Q85" s="240">
        <f>IF(Q84=0,0,ROUNDDOWN((Q80-Q84)/(Q72-Q84),3))</f>
        <v>0</v>
      </c>
      <c r="R85" s="241"/>
    </row>
    <row r="86" spans="1:18" ht="6" customHeight="1" thickBot="1">
      <c r="A86" s="58"/>
      <c r="B86" s="59"/>
      <c r="C86" s="59"/>
      <c r="D86" s="59"/>
      <c r="E86" s="59"/>
      <c r="F86" s="59"/>
      <c r="G86" s="59"/>
      <c r="H86" s="59"/>
      <c r="I86" s="59"/>
      <c r="J86" s="59"/>
      <c r="K86" s="59"/>
      <c r="L86" s="59"/>
      <c r="M86" s="59"/>
      <c r="N86" s="59"/>
      <c r="O86" s="59"/>
      <c r="P86" s="59"/>
      <c r="Q86" s="60"/>
      <c r="R86" s="61"/>
    </row>
    <row r="87" spans="1:18" ht="17.100000000000001" customHeight="1" thickBot="1">
      <c r="A87" s="132" t="s">
        <v>7</v>
      </c>
      <c r="B87" s="133"/>
      <c r="C87" s="133"/>
      <c r="D87" s="133"/>
      <c r="E87" s="133"/>
      <c r="F87" s="133"/>
      <c r="G87" s="133"/>
      <c r="H87" s="134"/>
      <c r="I87" s="215" t="s">
        <v>79</v>
      </c>
      <c r="J87" s="216"/>
      <c r="K87" s="216"/>
      <c r="L87" s="216"/>
      <c r="M87" s="216"/>
      <c r="N87" s="216"/>
      <c r="O87" s="216"/>
      <c r="P87" s="216"/>
      <c r="Q87" s="217"/>
      <c r="R87" s="218"/>
    </row>
    <row r="88" spans="1:18" ht="15.95" customHeight="1">
      <c r="A88" s="259" t="s">
        <v>78</v>
      </c>
      <c r="B88" s="260"/>
      <c r="C88" s="260"/>
      <c r="D88" s="260"/>
      <c r="E88" s="260"/>
      <c r="F88" s="260"/>
      <c r="G88" s="260"/>
      <c r="H88" s="261"/>
      <c r="I88" s="150" t="str">
        <f>IF($H$2="","",IF($H$2="前","前期","後期"))</f>
        <v>後期</v>
      </c>
      <c r="J88" s="151"/>
      <c r="K88" s="26" t="str">
        <f>IF($H$2="","",IF($H$2="前","３月","９月"))</f>
        <v>９月</v>
      </c>
      <c r="L88" s="25" t="str">
        <f>IF($H$2="","",IF($H$2="前","４月","10月"))</f>
        <v>10月</v>
      </c>
      <c r="M88" s="25" t="str">
        <f>IF($H$2="","",IF($H$2="前","5月","11月"))</f>
        <v>11月</v>
      </c>
      <c r="N88" s="25" t="str">
        <f>IF($H$2="","",IF($H$2="前","６月","12月"))</f>
        <v>12月</v>
      </c>
      <c r="O88" s="25" t="str">
        <f>IF($H$2="","",IF($H$2="前","７月","１月"))</f>
        <v>１月</v>
      </c>
      <c r="P88" s="24" t="str">
        <f>IF($H$2="","",IF($H$2="前","８月","2月"))</f>
        <v>2月</v>
      </c>
      <c r="Q88" s="33" t="s">
        <v>34</v>
      </c>
      <c r="R88" s="32" t="s">
        <v>33</v>
      </c>
    </row>
    <row r="89" spans="1:18" ht="17.100000000000001" customHeight="1" thickBot="1">
      <c r="A89" s="262"/>
      <c r="B89" s="263"/>
      <c r="C89" s="263"/>
      <c r="D89" s="263"/>
      <c r="E89" s="263"/>
      <c r="F89" s="263"/>
      <c r="G89" s="263"/>
      <c r="H89" s="264"/>
      <c r="I89" s="171" t="str">
        <f>IF($H$2="","",IF($H$2="前","(3/1～8/末日)","(9/1～2/末日)"))</f>
        <v>(9/1～2/末日)</v>
      </c>
      <c r="J89" s="172"/>
      <c r="K89" s="31"/>
      <c r="L89" s="30"/>
      <c r="M89" s="30"/>
      <c r="N89" s="30"/>
      <c r="O89" s="30"/>
      <c r="P89" s="29"/>
      <c r="Q89" s="28">
        <f>SUM(K89:P89)</f>
        <v>0</v>
      </c>
      <c r="R89" s="27" t="str">
        <f>IF(Q89=0,"",ROUNDDOWN(AVERAGE(K89:P89),2))</f>
        <v/>
      </c>
    </row>
    <row r="90" spans="1:18" ht="17.100000000000001" customHeight="1">
      <c r="A90" s="125" t="s">
        <v>6</v>
      </c>
      <c r="B90" s="126"/>
      <c r="C90" s="189" t="s">
        <v>5</v>
      </c>
      <c r="D90" s="189"/>
      <c r="E90" s="189"/>
      <c r="F90" s="189"/>
      <c r="G90" s="189"/>
      <c r="H90" s="190"/>
      <c r="I90" s="250"/>
      <c r="J90" s="251"/>
      <c r="K90" s="251"/>
      <c r="L90" s="251"/>
      <c r="M90" s="251"/>
      <c r="N90" s="251"/>
      <c r="O90" s="251"/>
      <c r="P90" s="251"/>
      <c r="Q90" s="257"/>
      <c r="R90" s="258"/>
    </row>
    <row r="91" spans="1:18" ht="17.100000000000001" customHeight="1">
      <c r="A91" s="127"/>
      <c r="B91" s="128"/>
      <c r="C91" s="191" t="s">
        <v>4</v>
      </c>
      <c r="D91" s="191"/>
      <c r="E91" s="191"/>
      <c r="F91" s="191"/>
      <c r="G91" s="191"/>
      <c r="H91" s="192"/>
      <c r="I91" s="244"/>
      <c r="J91" s="244"/>
      <c r="K91" s="244"/>
      <c r="L91" s="244"/>
      <c r="M91" s="244"/>
      <c r="N91" s="244"/>
      <c r="O91" s="244"/>
      <c r="P91" s="244"/>
      <c r="Q91" s="244"/>
      <c r="R91" s="245"/>
    </row>
    <row r="92" spans="1:18" ht="17.100000000000001" customHeight="1">
      <c r="A92" s="127"/>
      <c r="B92" s="128"/>
      <c r="C92" s="182" t="s">
        <v>3</v>
      </c>
      <c r="D92" s="182"/>
      <c r="E92" s="182"/>
      <c r="F92" s="182"/>
      <c r="G92" s="182"/>
      <c r="H92" s="183"/>
      <c r="I92" s="254"/>
      <c r="J92" s="255"/>
      <c r="K92" s="255"/>
      <c r="L92" s="255"/>
      <c r="M92" s="255"/>
      <c r="N92" s="255"/>
      <c r="O92" s="255"/>
      <c r="P92" s="255"/>
      <c r="Q92" s="255"/>
      <c r="R92" s="256"/>
    </row>
    <row r="93" spans="1:18" ht="15.95" customHeight="1">
      <c r="A93" s="127"/>
      <c r="B93" s="128"/>
      <c r="C93" s="193" t="s">
        <v>32</v>
      </c>
      <c r="D93" s="194"/>
      <c r="E93" s="194"/>
      <c r="F93" s="194"/>
      <c r="G93" s="194"/>
      <c r="H93" s="194"/>
      <c r="I93" s="129" t="s">
        <v>1</v>
      </c>
      <c r="J93" s="181"/>
      <c r="K93" s="129" t="s">
        <v>0</v>
      </c>
      <c r="L93" s="130"/>
      <c r="M93" s="130"/>
      <c r="N93" s="130"/>
      <c r="O93" s="130"/>
      <c r="P93" s="130"/>
      <c r="Q93" s="130"/>
      <c r="R93" s="131"/>
    </row>
    <row r="94" spans="1:18" ht="17.100000000000001" customHeight="1">
      <c r="A94" s="127"/>
      <c r="B94" s="128"/>
      <c r="C94" s="195"/>
      <c r="D94" s="196"/>
      <c r="E94" s="196"/>
      <c r="F94" s="196"/>
      <c r="G94" s="196"/>
      <c r="H94" s="196"/>
      <c r="I94" s="250"/>
      <c r="J94" s="251"/>
      <c r="K94" s="250"/>
      <c r="L94" s="251"/>
      <c r="M94" s="251"/>
      <c r="N94" s="251"/>
      <c r="O94" s="251"/>
      <c r="P94" s="251"/>
      <c r="Q94" s="251"/>
      <c r="R94" s="307"/>
    </row>
    <row r="95" spans="1:18" ht="17.100000000000001" customHeight="1" thickBot="1">
      <c r="A95" s="127"/>
      <c r="B95" s="128"/>
      <c r="C95" s="195"/>
      <c r="D95" s="196"/>
      <c r="E95" s="196"/>
      <c r="F95" s="196"/>
      <c r="G95" s="196"/>
      <c r="H95" s="196"/>
      <c r="I95" s="254"/>
      <c r="J95" s="255"/>
      <c r="K95" s="254"/>
      <c r="L95" s="255"/>
      <c r="M95" s="255"/>
      <c r="N95" s="255"/>
      <c r="O95" s="255"/>
      <c r="P95" s="255"/>
      <c r="Q95" s="320"/>
      <c r="R95" s="321"/>
    </row>
    <row r="96" spans="1:18" ht="15.95" customHeight="1">
      <c r="A96" s="144" t="s">
        <v>31</v>
      </c>
      <c r="B96" s="145"/>
      <c r="C96" s="145"/>
      <c r="D96" s="145"/>
      <c r="E96" s="145"/>
      <c r="F96" s="145"/>
      <c r="G96" s="145"/>
      <c r="H96" s="146"/>
      <c r="I96" s="150" t="str">
        <f>IF($H$2="","",IF($H$2="前","前期","後期"))</f>
        <v>後期</v>
      </c>
      <c r="J96" s="151"/>
      <c r="K96" s="26" t="str">
        <f>IF($H$2="","",IF($H$2="前","３月","９月"))</f>
        <v>９月</v>
      </c>
      <c r="L96" s="25" t="str">
        <f>IF($H$2="","",IF($H$2="前","４月","10月"))</f>
        <v>10月</v>
      </c>
      <c r="M96" s="25" t="str">
        <f>IF($H$2="","",IF($H$2="前","5月","11月"))</f>
        <v>11月</v>
      </c>
      <c r="N96" s="25" t="str">
        <f>IF($H$2="","",IF($H$2="前","６月","12月"))</f>
        <v>12月</v>
      </c>
      <c r="O96" s="25" t="str">
        <f>IF($H$2="","",IF($H$2="前","７月","１月"))</f>
        <v>１月</v>
      </c>
      <c r="P96" s="24" t="str">
        <f>IF($H$2="","",IF($H$2="前","８月","2月"))</f>
        <v>2月</v>
      </c>
      <c r="Q96" s="162" t="s">
        <v>30</v>
      </c>
      <c r="R96" s="163"/>
    </row>
    <row r="97" spans="1:21" ht="17.100000000000001" customHeight="1" thickBot="1">
      <c r="A97" s="147"/>
      <c r="B97" s="148"/>
      <c r="C97" s="148"/>
      <c r="D97" s="148"/>
      <c r="E97" s="148"/>
      <c r="F97" s="148"/>
      <c r="G97" s="148"/>
      <c r="H97" s="149"/>
      <c r="I97" s="142" t="str">
        <f>IF($H$2="","",IF($H$2="前","(3/1～8/末日)","(9/1～2/末日)"))</f>
        <v>(9/1～2/末日)</v>
      </c>
      <c r="J97" s="143"/>
      <c r="K97" s="23"/>
      <c r="L97" s="22"/>
      <c r="M97" s="22"/>
      <c r="N97" s="22"/>
      <c r="O97" s="22"/>
      <c r="P97" s="21"/>
      <c r="Q97" s="210">
        <f>SUM(K97:P97)</f>
        <v>0</v>
      </c>
      <c r="R97" s="211"/>
    </row>
    <row r="98" spans="1:21" ht="17.100000000000001" customHeight="1" thickBot="1">
      <c r="A98" s="208" t="s">
        <v>29</v>
      </c>
      <c r="B98" s="209"/>
      <c r="C98" s="209"/>
      <c r="D98" s="209"/>
      <c r="E98" s="209"/>
      <c r="F98" s="209"/>
      <c r="G98" s="209"/>
      <c r="H98" s="209"/>
      <c r="I98" s="209"/>
      <c r="J98" s="209"/>
      <c r="K98" s="209"/>
      <c r="L98" s="209"/>
      <c r="M98" s="209"/>
      <c r="N98" s="209"/>
      <c r="O98" s="209"/>
      <c r="P98" s="209"/>
      <c r="Q98" s="240">
        <f>IF(Q97=0,0,ROUNDDOWN(Q97/Q89,3))</f>
        <v>0</v>
      </c>
      <c r="R98" s="241"/>
    </row>
    <row r="99" spans="1:21" ht="17.100000000000001" customHeight="1" thickBot="1">
      <c r="A99" s="208" t="s">
        <v>89</v>
      </c>
      <c r="B99" s="228"/>
      <c r="C99" s="228"/>
      <c r="D99" s="228"/>
      <c r="E99" s="228"/>
      <c r="F99" s="228"/>
      <c r="G99" s="228"/>
      <c r="H99" s="228"/>
      <c r="I99" s="228"/>
      <c r="J99" s="228"/>
      <c r="K99" s="228"/>
      <c r="L99" s="228"/>
      <c r="M99" s="228"/>
      <c r="N99" s="228"/>
      <c r="O99" s="228"/>
      <c r="P99" s="228"/>
      <c r="Q99" s="242"/>
      <c r="R99" s="243"/>
    </row>
    <row r="100" spans="1:21" ht="15.95" customHeight="1">
      <c r="A100" s="231" t="s">
        <v>115</v>
      </c>
      <c r="B100" s="232"/>
      <c r="C100" s="232"/>
      <c r="D100" s="232"/>
      <c r="E100" s="232"/>
      <c r="F100" s="232"/>
      <c r="G100" s="232"/>
      <c r="H100" s="233"/>
      <c r="I100" s="235" t="str">
        <f>IF($H$2="","",IF($H$2="前","前期","後期"))</f>
        <v>後期</v>
      </c>
      <c r="J100" s="236"/>
      <c r="K100" s="26" t="str">
        <f>IF($H$2="","",IF($H$2="前","３月","９月"))</f>
        <v>９月</v>
      </c>
      <c r="L100" s="25" t="str">
        <f>IF($H$2="","",IF($H$2="前","４月","10月"))</f>
        <v>10月</v>
      </c>
      <c r="M100" s="25" t="str">
        <f>IF($H$2="","",IF($H$2="前","5月","11月"))</f>
        <v>11月</v>
      </c>
      <c r="N100" s="25" t="str">
        <f>IF($H$2="","",IF($H$2="前","６月","12月"))</f>
        <v>12月</v>
      </c>
      <c r="O100" s="25" t="str">
        <f>IF($H$2="","",IF($H$2="前","７月","１月"))</f>
        <v>１月</v>
      </c>
      <c r="P100" s="24" t="str">
        <f>IF($H$2="","",IF($H$2="前","８月","2月"))</f>
        <v>2月</v>
      </c>
      <c r="Q100" s="162" t="s">
        <v>28</v>
      </c>
      <c r="R100" s="163"/>
    </row>
    <row r="101" spans="1:21" ht="17.100000000000001" customHeight="1" thickBot="1">
      <c r="A101" s="234"/>
      <c r="B101" s="232"/>
      <c r="C101" s="232"/>
      <c r="D101" s="232"/>
      <c r="E101" s="232"/>
      <c r="F101" s="232"/>
      <c r="G101" s="232"/>
      <c r="H101" s="233"/>
      <c r="I101" s="142" t="str">
        <f>IF($H$2="","",IF($H$2="前","(3/1～8/末日)","(9/1～2/末日)"))</f>
        <v>(9/1～2/末日)</v>
      </c>
      <c r="J101" s="143"/>
      <c r="K101" s="23"/>
      <c r="L101" s="22"/>
      <c r="M101" s="22"/>
      <c r="N101" s="22"/>
      <c r="O101" s="22"/>
      <c r="P101" s="21"/>
      <c r="Q101" s="210">
        <f>SUM(K101:P101)</f>
        <v>0</v>
      </c>
      <c r="R101" s="211"/>
    </row>
    <row r="102" spans="1:21" ht="17.100000000000001" customHeight="1" thickBot="1">
      <c r="A102" s="237" t="s">
        <v>27</v>
      </c>
      <c r="B102" s="238"/>
      <c r="C102" s="238"/>
      <c r="D102" s="238"/>
      <c r="E102" s="238"/>
      <c r="F102" s="238"/>
      <c r="G102" s="238"/>
      <c r="H102" s="238"/>
      <c r="I102" s="238"/>
      <c r="J102" s="238"/>
      <c r="K102" s="238"/>
      <c r="L102" s="238"/>
      <c r="M102" s="238"/>
      <c r="N102" s="238"/>
      <c r="O102" s="238"/>
      <c r="P102" s="239"/>
      <c r="Q102" s="240">
        <f>IF(Q101=0,0,ROUNDDOWN((Q97-Q101)/(Q89-Q101),3))</f>
        <v>0</v>
      </c>
      <c r="R102" s="241"/>
    </row>
    <row r="103" spans="1:21" ht="22.5" customHeight="1" thickBot="1">
      <c r="A103" s="279"/>
      <c r="B103" s="280"/>
      <c r="C103" s="280"/>
      <c r="D103" s="280"/>
      <c r="E103" s="280"/>
      <c r="F103" s="280"/>
      <c r="G103" s="280"/>
      <c r="H103" s="280"/>
      <c r="I103" s="280"/>
      <c r="J103" s="280"/>
      <c r="K103" s="280"/>
      <c r="L103" s="280"/>
      <c r="M103" s="280"/>
      <c r="N103" s="280"/>
      <c r="O103" s="280"/>
      <c r="P103" s="280"/>
      <c r="Q103" s="280"/>
      <c r="R103" s="280"/>
    </row>
    <row r="104" spans="1:21" s="15" customFormat="1" ht="50.1" customHeight="1">
      <c r="A104" s="322" t="s">
        <v>113</v>
      </c>
      <c r="B104" s="323"/>
      <c r="C104" s="323"/>
      <c r="D104" s="323"/>
      <c r="E104" s="323"/>
      <c r="F104" s="323"/>
      <c r="G104" s="323"/>
      <c r="H104" s="323"/>
      <c r="I104" s="323"/>
      <c r="J104" s="323"/>
      <c r="K104" s="323"/>
      <c r="L104" s="323"/>
      <c r="M104" s="323"/>
      <c r="N104" s="323"/>
      <c r="O104" s="323"/>
      <c r="P104" s="323"/>
      <c r="Q104" s="323"/>
      <c r="R104" s="324"/>
      <c r="U104" s="1"/>
    </row>
    <row r="105" spans="1:21" ht="36" customHeight="1">
      <c r="A105" s="246" t="s">
        <v>26</v>
      </c>
      <c r="B105" s="247"/>
      <c r="C105" s="252" t="s">
        <v>84</v>
      </c>
      <c r="D105" s="253"/>
      <c r="E105" s="253"/>
      <c r="F105" s="253"/>
      <c r="G105" s="253"/>
      <c r="H105" s="253"/>
      <c r="I105" s="253"/>
      <c r="J105" s="253"/>
      <c r="K105" s="253"/>
      <c r="L105" s="253"/>
      <c r="M105" s="253"/>
      <c r="N105" s="253"/>
      <c r="O105" s="253"/>
      <c r="P105" s="253"/>
      <c r="Q105" s="253"/>
      <c r="R105" s="249"/>
    </row>
    <row r="106" spans="1:21" ht="36" customHeight="1">
      <c r="A106" s="246" t="s">
        <v>10</v>
      </c>
      <c r="B106" s="247"/>
      <c r="C106" s="295" t="s">
        <v>25</v>
      </c>
      <c r="D106" s="253"/>
      <c r="E106" s="253"/>
      <c r="F106" s="253"/>
      <c r="G106" s="253"/>
      <c r="H106" s="253"/>
      <c r="I106" s="253"/>
      <c r="J106" s="253"/>
      <c r="K106" s="253"/>
      <c r="L106" s="253"/>
      <c r="M106" s="253"/>
      <c r="N106" s="253"/>
      <c r="O106" s="253"/>
      <c r="P106" s="253"/>
      <c r="Q106" s="253"/>
      <c r="R106" s="249"/>
    </row>
    <row r="107" spans="1:21" ht="36" customHeight="1">
      <c r="A107" s="277" t="s">
        <v>8</v>
      </c>
      <c r="B107" s="278"/>
      <c r="C107" s="248" t="s">
        <v>24</v>
      </c>
      <c r="D107" s="248"/>
      <c r="E107" s="248"/>
      <c r="F107" s="248"/>
      <c r="G107" s="248"/>
      <c r="H107" s="248"/>
      <c r="I107" s="248"/>
      <c r="J107" s="248"/>
      <c r="K107" s="248"/>
      <c r="L107" s="248"/>
      <c r="M107" s="248"/>
      <c r="N107" s="248"/>
      <c r="O107" s="248"/>
      <c r="P107" s="248"/>
      <c r="Q107" s="248"/>
      <c r="R107" s="249"/>
    </row>
    <row r="108" spans="1:21" ht="53.25" customHeight="1">
      <c r="A108" s="275" t="s">
        <v>81</v>
      </c>
      <c r="B108" s="247"/>
      <c r="C108" s="281" t="s">
        <v>116</v>
      </c>
      <c r="D108" s="282"/>
      <c r="E108" s="282"/>
      <c r="F108" s="282"/>
      <c r="G108" s="282"/>
      <c r="H108" s="282"/>
      <c r="I108" s="282"/>
      <c r="J108" s="282"/>
      <c r="K108" s="282"/>
      <c r="L108" s="282"/>
      <c r="M108" s="282"/>
      <c r="N108" s="282"/>
      <c r="O108" s="282"/>
      <c r="P108" s="282"/>
      <c r="Q108" s="282"/>
      <c r="R108" s="283"/>
    </row>
    <row r="109" spans="1:21" ht="53.25" customHeight="1">
      <c r="A109" s="276"/>
      <c r="B109" s="247"/>
      <c r="C109" s="284"/>
      <c r="D109" s="285"/>
      <c r="E109" s="285"/>
      <c r="F109" s="285"/>
      <c r="G109" s="285"/>
      <c r="H109" s="285"/>
      <c r="I109" s="285"/>
      <c r="J109" s="285"/>
      <c r="K109" s="285"/>
      <c r="L109" s="285"/>
      <c r="M109" s="285"/>
      <c r="N109" s="285"/>
      <c r="O109" s="285"/>
      <c r="P109" s="285"/>
      <c r="Q109" s="285"/>
      <c r="R109" s="286"/>
    </row>
    <row r="110" spans="1:21" ht="36" customHeight="1">
      <c r="A110" s="277" t="s">
        <v>88</v>
      </c>
      <c r="B110" s="278"/>
      <c r="C110" s="248" t="s">
        <v>114</v>
      </c>
      <c r="D110" s="248"/>
      <c r="E110" s="248"/>
      <c r="F110" s="248"/>
      <c r="G110" s="248"/>
      <c r="H110" s="248"/>
      <c r="I110" s="248"/>
      <c r="J110" s="248"/>
      <c r="K110" s="248"/>
      <c r="L110" s="248"/>
      <c r="M110" s="248"/>
      <c r="N110" s="248"/>
      <c r="O110" s="248"/>
      <c r="P110" s="248"/>
      <c r="Q110" s="248"/>
      <c r="R110" s="249"/>
    </row>
    <row r="111" spans="1:21" ht="13.5" customHeight="1">
      <c r="A111" s="66"/>
      <c r="B111" s="66"/>
      <c r="C111" s="67"/>
      <c r="D111" s="67"/>
      <c r="E111" s="67"/>
      <c r="F111" s="67"/>
      <c r="G111" s="67"/>
      <c r="H111" s="67"/>
      <c r="I111" s="67"/>
      <c r="J111" s="67"/>
      <c r="K111" s="67"/>
      <c r="L111" s="67"/>
      <c r="M111" s="67"/>
      <c r="N111" s="67"/>
      <c r="O111" s="67"/>
      <c r="P111" s="67"/>
      <c r="Q111" s="67"/>
      <c r="R111" s="65"/>
    </row>
    <row r="112" spans="1:21" ht="15" customHeight="1">
      <c r="B112" s="17" t="s">
        <v>17</v>
      </c>
      <c r="C112" s="293" t="s">
        <v>23</v>
      </c>
      <c r="D112" s="293"/>
      <c r="E112" s="293"/>
      <c r="F112" s="293"/>
      <c r="G112" s="293"/>
      <c r="H112" s="293"/>
      <c r="I112" s="293"/>
      <c r="J112" s="293"/>
      <c r="K112" s="293"/>
      <c r="L112" s="293"/>
      <c r="M112" s="293"/>
      <c r="N112" s="293"/>
      <c r="O112" s="293"/>
      <c r="P112" s="293"/>
      <c r="Q112" s="293"/>
      <c r="R112" s="289"/>
    </row>
    <row r="113" spans="1:21" ht="54.95" customHeight="1">
      <c r="B113" s="18" t="s">
        <v>17</v>
      </c>
      <c r="C113" s="292" t="s">
        <v>80</v>
      </c>
      <c r="D113" s="292"/>
      <c r="E113" s="292"/>
      <c r="F113" s="292"/>
      <c r="G113" s="292"/>
      <c r="H113" s="292"/>
      <c r="I113" s="292"/>
      <c r="J113" s="292"/>
      <c r="K113" s="292"/>
      <c r="L113" s="292"/>
      <c r="M113" s="292"/>
      <c r="N113" s="292"/>
      <c r="O113" s="292"/>
      <c r="P113" s="292"/>
      <c r="Q113" s="292"/>
      <c r="R113" s="289"/>
    </row>
    <row r="114" spans="1:21" ht="15" customHeight="1">
      <c r="A114" s="17" t="s">
        <v>22</v>
      </c>
      <c r="B114" s="15" t="s">
        <v>17</v>
      </c>
      <c r="C114" s="290" t="s">
        <v>82</v>
      </c>
      <c r="D114" s="292"/>
      <c r="E114" s="292"/>
      <c r="F114" s="292"/>
      <c r="G114" s="292"/>
      <c r="H114" s="292"/>
      <c r="I114" s="292"/>
      <c r="J114" s="292"/>
      <c r="K114" s="292"/>
      <c r="L114" s="292"/>
      <c r="M114" s="292"/>
      <c r="N114" s="292"/>
      <c r="O114" s="292"/>
      <c r="P114" s="292"/>
      <c r="Q114" s="292"/>
      <c r="R114" s="289"/>
    </row>
    <row r="115" spans="1:21" ht="15" customHeight="1">
      <c r="A115" s="17"/>
      <c r="B115" s="15" t="s">
        <v>21</v>
      </c>
      <c r="C115" s="290" t="s">
        <v>20</v>
      </c>
      <c r="D115" s="292"/>
      <c r="E115" s="292"/>
      <c r="F115" s="292"/>
      <c r="G115" s="292"/>
      <c r="H115" s="292"/>
      <c r="I115" s="292"/>
      <c r="J115" s="292"/>
      <c r="K115" s="292"/>
      <c r="L115" s="292"/>
      <c r="M115" s="292"/>
      <c r="N115" s="292"/>
      <c r="O115" s="292"/>
      <c r="P115" s="292"/>
      <c r="Q115" s="292"/>
      <c r="R115" s="289"/>
    </row>
    <row r="116" spans="1:21" ht="15" customHeight="1">
      <c r="B116" s="16" t="s">
        <v>17</v>
      </c>
      <c r="C116" s="294" t="s">
        <v>19</v>
      </c>
      <c r="D116" s="292"/>
      <c r="E116" s="292"/>
      <c r="F116" s="292"/>
      <c r="G116" s="292"/>
      <c r="H116" s="292"/>
      <c r="I116" s="292"/>
      <c r="J116" s="292"/>
      <c r="K116" s="292"/>
      <c r="L116" s="292"/>
      <c r="M116" s="292"/>
      <c r="N116" s="292"/>
      <c r="O116" s="292"/>
      <c r="P116" s="292"/>
      <c r="Q116" s="292"/>
      <c r="R116" s="289"/>
    </row>
    <row r="117" spans="1:21" ht="45" customHeight="1">
      <c r="B117" s="16" t="s">
        <v>17</v>
      </c>
      <c r="C117" s="294" t="s">
        <v>111</v>
      </c>
      <c r="D117" s="288"/>
      <c r="E117" s="288"/>
      <c r="F117" s="288"/>
      <c r="G117" s="288"/>
      <c r="H117" s="288"/>
      <c r="I117" s="288"/>
      <c r="J117" s="288"/>
      <c r="K117" s="288"/>
      <c r="L117" s="288"/>
      <c r="M117" s="288"/>
      <c r="N117" s="288"/>
      <c r="O117" s="288"/>
      <c r="P117" s="288"/>
      <c r="Q117" s="288"/>
      <c r="R117" s="288"/>
    </row>
    <row r="118" spans="1:21" ht="30" customHeight="1">
      <c r="B118" s="15" t="s">
        <v>17</v>
      </c>
      <c r="C118" s="287" t="s">
        <v>85</v>
      </c>
      <c r="D118" s="288"/>
      <c r="E118" s="288"/>
      <c r="F118" s="288"/>
      <c r="G118" s="288"/>
      <c r="H118" s="288"/>
      <c r="I118" s="288"/>
      <c r="J118" s="288"/>
      <c r="K118" s="288"/>
      <c r="L118" s="288"/>
      <c r="M118" s="288"/>
      <c r="N118" s="288"/>
      <c r="O118" s="288"/>
      <c r="P118" s="288"/>
      <c r="Q118" s="288"/>
      <c r="R118" s="289"/>
    </row>
    <row r="119" spans="1:21" ht="85.5" customHeight="1">
      <c r="B119" s="15" t="s">
        <v>17</v>
      </c>
      <c r="C119" s="287" t="s">
        <v>112</v>
      </c>
      <c r="D119" s="288"/>
      <c r="E119" s="288"/>
      <c r="F119" s="288"/>
      <c r="G119" s="288"/>
      <c r="H119" s="288"/>
      <c r="I119" s="288"/>
      <c r="J119" s="288"/>
      <c r="K119" s="288"/>
      <c r="L119" s="288"/>
      <c r="M119" s="288"/>
      <c r="N119" s="288"/>
      <c r="O119" s="288"/>
      <c r="P119" s="288"/>
      <c r="Q119" s="288"/>
      <c r="R119" s="289"/>
    </row>
    <row r="120" spans="1:21" ht="30" customHeight="1">
      <c r="B120" s="15" t="s">
        <v>17</v>
      </c>
      <c r="C120" s="290" t="s">
        <v>18</v>
      </c>
      <c r="D120" s="291"/>
      <c r="E120" s="291"/>
      <c r="F120" s="291"/>
      <c r="G120" s="291"/>
      <c r="H120" s="291"/>
      <c r="I120" s="291"/>
      <c r="J120" s="291"/>
      <c r="K120" s="291"/>
      <c r="L120" s="291"/>
      <c r="M120" s="291"/>
      <c r="N120" s="291"/>
      <c r="O120" s="291"/>
      <c r="P120" s="291"/>
      <c r="Q120" s="291"/>
      <c r="R120" s="291"/>
    </row>
    <row r="121" spans="1:21" ht="15" customHeight="1">
      <c r="B121" s="15" t="s">
        <v>17</v>
      </c>
      <c r="C121" s="287" t="s">
        <v>16</v>
      </c>
      <c r="D121" s="288"/>
      <c r="E121" s="288"/>
      <c r="F121" s="288"/>
      <c r="G121" s="288"/>
      <c r="H121" s="288"/>
      <c r="I121" s="288"/>
      <c r="J121" s="288"/>
      <c r="K121" s="288"/>
      <c r="L121" s="288"/>
      <c r="M121" s="288"/>
      <c r="N121" s="288"/>
      <c r="O121" s="288"/>
      <c r="P121" s="288"/>
      <c r="Q121" s="288"/>
      <c r="R121" s="288"/>
    </row>
    <row r="122" spans="1:21">
      <c r="A122" s="1" t="s">
        <v>15</v>
      </c>
    </row>
    <row r="123" spans="1:21" ht="18" customHeight="1" thickBot="1">
      <c r="A123" s="13"/>
      <c r="B123" s="12"/>
      <c r="C123" s="12"/>
      <c r="D123" s="12"/>
      <c r="E123" s="12"/>
      <c r="F123" s="12"/>
      <c r="G123" s="12"/>
      <c r="H123" s="12"/>
      <c r="I123" s="11"/>
      <c r="J123" s="11"/>
      <c r="K123" s="11"/>
      <c r="L123" s="10" t="s">
        <v>87</v>
      </c>
      <c r="M123" s="7" t="str">
        <f>IF(M5="","",M5)</f>
        <v>○</v>
      </c>
      <c r="N123" s="9" t="s">
        <v>14</v>
      </c>
      <c r="O123" s="7">
        <f>IF(O5="","",O5)</f>
        <v>3</v>
      </c>
      <c r="P123" s="8" t="s">
        <v>13</v>
      </c>
      <c r="Q123" s="7">
        <f>IF(Q5="","",Q5)</f>
        <v>1</v>
      </c>
      <c r="R123" s="6" t="s">
        <v>12</v>
      </c>
      <c r="U123" s="1" t="e">
        <f>#REF!&amp;#REF!</f>
        <v>#REF!</v>
      </c>
    </row>
    <row r="124" spans="1:21" ht="24.95" customHeight="1">
      <c r="A124" s="202" t="s">
        <v>11</v>
      </c>
      <c r="B124" s="203"/>
      <c r="C124" s="203"/>
      <c r="D124" s="203"/>
      <c r="E124" s="203"/>
      <c r="F124" s="203"/>
      <c r="G124" s="203"/>
      <c r="H124" s="204"/>
      <c r="I124" s="5">
        <f t="shared" ref="I124:R124" si="0">IF(I9="","",I9)</f>
        <v>2</v>
      </c>
      <c r="J124" s="4">
        <f t="shared" si="0"/>
        <v>7</v>
      </c>
      <c r="K124" s="4">
        <f t="shared" si="0"/>
        <v>7</v>
      </c>
      <c r="L124" s="4">
        <f t="shared" si="0"/>
        <v>1</v>
      </c>
      <c r="M124" s="4">
        <f t="shared" si="0"/>
        <v>1</v>
      </c>
      <c r="N124" s="4">
        <f t="shared" si="0"/>
        <v>0</v>
      </c>
      <c r="O124" s="4">
        <f t="shared" si="0"/>
        <v>0</v>
      </c>
      <c r="P124" s="4">
        <f t="shared" si="0"/>
        <v>0</v>
      </c>
      <c r="Q124" s="4">
        <f t="shared" si="0"/>
        <v>0</v>
      </c>
      <c r="R124" s="3">
        <f t="shared" si="0"/>
        <v>0</v>
      </c>
      <c r="U124" s="1" t="s">
        <v>10</v>
      </c>
    </row>
    <row r="125" spans="1:21" ht="24.95" customHeight="1" thickBot="1">
      <c r="A125" s="159" t="s">
        <v>9</v>
      </c>
      <c r="B125" s="160"/>
      <c r="C125" s="160"/>
      <c r="D125" s="160"/>
      <c r="E125" s="160"/>
      <c r="F125" s="160"/>
      <c r="G125" s="160"/>
      <c r="H125" s="161"/>
      <c r="I125" s="308" t="str">
        <f>IF(I10="","",I10)</f>
        <v>広域居宅介護支援事業所</v>
      </c>
      <c r="J125" s="309"/>
      <c r="K125" s="309"/>
      <c r="L125" s="309"/>
      <c r="M125" s="309"/>
      <c r="N125" s="309"/>
      <c r="O125" s="309"/>
      <c r="P125" s="309"/>
      <c r="Q125" s="309"/>
      <c r="R125" s="310"/>
      <c r="U125" s="1" t="s">
        <v>8</v>
      </c>
    </row>
    <row r="126" spans="1:21" ht="6" customHeight="1" thickBot="1"/>
    <row r="127" spans="1:21" ht="15.95" customHeight="1">
      <c r="A127" s="296" t="s">
        <v>7</v>
      </c>
      <c r="B127" s="297"/>
      <c r="C127" s="297"/>
      <c r="D127" s="297"/>
      <c r="E127" s="297"/>
      <c r="F127" s="297"/>
      <c r="G127" s="297"/>
      <c r="H127" s="298"/>
      <c r="I127" s="299"/>
      <c r="J127" s="300"/>
      <c r="K127" s="300"/>
      <c r="L127" s="300"/>
      <c r="M127" s="300"/>
      <c r="N127" s="300"/>
      <c r="O127" s="300"/>
      <c r="P127" s="300"/>
      <c r="Q127" s="300"/>
      <c r="R127" s="301"/>
    </row>
    <row r="128" spans="1:21" ht="15.95" customHeight="1">
      <c r="A128" s="311" t="s">
        <v>6</v>
      </c>
      <c r="B128" s="312"/>
      <c r="C128" s="189" t="s">
        <v>5</v>
      </c>
      <c r="D128" s="189"/>
      <c r="E128" s="189"/>
      <c r="F128" s="189"/>
      <c r="G128" s="189"/>
      <c r="H128" s="190"/>
      <c r="I128" s="319"/>
      <c r="J128" s="257"/>
      <c r="K128" s="257"/>
      <c r="L128" s="257"/>
      <c r="M128" s="257"/>
      <c r="N128" s="257"/>
      <c r="O128" s="257"/>
      <c r="P128" s="257"/>
      <c r="Q128" s="257"/>
      <c r="R128" s="258"/>
    </row>
    <row r="129" spans="1:18" ht="15.95" customHeight="1">
      <c r="A129" s="313"/>
      <c r="B129" s="314"/>
      <c r="C129" s="191" t="s">
        <v>4</v>
      </c>
      <c r="D129" s="191"/>
      <c r="E129" s="191"/>
      <c r="F129" s="191"/>
      <c r="G129" s="191"/>
      <c r="H129" s="192"/>
      <c r="I129" s="244"/>
      <c r="J129" s="244"/>
      <c r="K129" s="244"/>
      <c r="L129" s="244"/>
      <c r="M129" s="244"/>
      <c r="N129" s="244"/>
      <c r="O129" s="244"/>
      <c r="P129" s="244"/>
      <c r="Q129" s="244"/>
      <c r="R129" s="245"/>
    </row>
    <row r="130" spans="1:18" ht="15.95" customHeight="1">
      <c r="A130" s="313"/>
      <c r="B130" s="314"/>
      <c r="C130" s="182" t="s">
        <v>3</v>
      </c>
      <c r="D130" s="182"/>
      <c r="E130" s="182"/>
      <c r="F130" s="182"/>
      <c r="G130" s="182"/>
      <c r="H130" s="183"/>
      <c r="I130" s="254"/>
      <c r="J130" s="255"/>
      <c r="K130" s="255"/>
      <c r="L130" s="255"/>
      <c r="M130" s="255"/>
      <c r="N130" s="255"/>
      <c r="O130" s="255"/>
      <c r="P130" s="255"/>
      <c r="Q130" s="255"/>
      <c r="R130" s="256"/>
    </row>
    <row r="131" spans="1:18" ht="15.95" customHeight="1">
      <c r="A131" s="313"/>
      <c r="B131" s="314"/>
      <c r="C131" s="302" t="s">
        <v>2</v>
      </c>
      <c r="D131" s="303"/>
      <c r="E131" s="303"/>
      <c r="F131" s="303"/>
      <c r="G131" s="303"/>
      <c r="H131" s="303"/>
      <c r="I131" s="129" t="s">
        <v>1</v>
      </c>
      <c r="J131" s="181"/>
      <c r="K131" s="129" t="s">
        <v>0</v>
      </c>
      <c r="L131" s="130"/>
      <c r="M131" s="130"/>
      <c r="N131" s="130"/>
      <c r="O131" s="130"/>
      <c r="P131" s="130"/>
      <c r="Q131" s="130"/>
      <c r="R131" s="131"/>
    </row>
    <row r="132" spans="1:18" ht="15.95" customHeight="1">
      <c r="A132" s="313"/>
      <c r="B132" s="314"/>
      <c r="C132" s="304"/>
      <c r="D132" s="304"/>
      <c r="E132" s="304"/>
      <c r="F132" s="304"/>
      <c r="G132" s="304"/>
      <c r="H132" s="304"/>
      <c r="I132" s="250"/>
      <c r="J132" s="251"/>
      <c r="K132" s="250"/>
      <c r="L132" s="251"/>
      <c r="M132" s="251"/>
      <c r="N132" s="251"/>
      <c r="O132" s="251"/>
      <c r="P132" s="251"/>
      <c r="Q132" s="251"/>
      <c r="R132" s="307"/>
    </row>
    <row r="133" spans="1:18" ht="15.95" customHeight="1">
      <c r="A133" s="313"/>
      <c r="B133" s="314"/>
      <c r="C133" s="304"/>
      <c r="D133" s="304"/>
      <c r="E133" s="304"/>
      <c r="F133" s="304"/>
      <c r="G133" s="304"/>
      <c r="H133" s="304"/>
      <c r="I133" s="244"/>
      <c r="J133" s="265"/>
      <c r="K133" s="244"/>
      <c r="L133" s="265"/>
      <c r="M133" s="265"/>
      <c r="N133" s="265"/>
      <c r="O133" s="265"/>
      <c r="P133" s="265"/>
      <c r="Q133" s="265"/>
      <c r="R133" s="266"/>
    </row>
    <row r="134" spans="1:18" ht="15.95" customHeight="1">
      <c r="A134" s="315"/>
      <c r="B134" s="316"/>
      <c r="C134" s="305"/>
      <c r="D134" s="305"/>
      <c r="E134" s="305"/>
      <c r="F134" s="305"/>
      <c r="G134" s="305"/>
      <c r="H134" s="305"/>
      <c r="I134" s="244"/>
      <c r="J134" s="265"/>
      <c r="K134" s="244"/>
      <c r="L134" s="265"/>
      <c r="M134" s="265"/>
      <c r="N134" s="265"/>
      <c r="O134" s="265"/>
      <c r="P134" s="265"/>
      <c r="Q134" s="265"/>
      <c r="R134" s="266"/>
    </row>
    <row r="135" spans="1:18" ht="15.95" customHeight="1">
      <c r="A135" s="315"/>
      <c r="B135" s="316"/>
      <c r="C135" s="305"/>
      <c r="D135" s="305"/>
      <c r="E135" s="305"/>
      <c r="F135" s="305"/>
      <c r="G135" s="305"/>
      <c r="H135" s="305"/>
      <c r="I135" s="244"/>
      <c r="J135" s="265"/>
      <c r="K135" s="244"/>
      <c r="L135" s="265"/>
      <c r="M135" s="265"/>
      <c r="N135" s="265"/>
      <c r="O135" s="265"/>
      <c r="P135" s="265"/>
      <c r="Q135" s="265"/>
      <c r="R135" s="266"/>
    </row>
    <row r="136" spans="1:18" ht="15.95" customHeight="1">
      <c r="A136" s="315"/>
      <c r="B136" s="316"/>
      <c r="C136" s="305"/>
      <c r="D136" s="305"/>
      <c r="E136" s="305"/>
      <c r="F136" s="305"/>
      <c r="G136" s="305"/>
      <c r="H136" s="305"/>
      <c r="I136" s="244"/>
      <c r="J136" s="265"/>
      <c r="K136" s="244"/>
      <c r="L136" s="265"/>
      <c r="M136" s="265"/>
      <c r="N136" s="265"/>
      <c r="O136" s="265"/>
      <c r="P136" s="265"/>
      <c r="Q136" s="265"/>
      <c r="R136" s="266"/>
    </row>
    <row r="137" spans="1:18" ht="15.95" customHeight="1" thickBot="1">
      <c r="A137" s="317"/>
      <c r="B137" s="318"/>
      <c r="C137" s="306"/>
      <c r="D137" s="306"/>
      <c r="E137" s="306"/>
      <c r="F137" s="306"/>
      <c r="G137" s="306"/>
      <c r="H137" s="306"/>
      <c r="I137" s="267"/>
      <c r="J137" s="268"/>
      <c r="K137" s="267"/>
      <c r="L137" s="268"/>
      <c r="M137" s="268"/>
      <c r="N137" s="268"/>
      <c r="O137" s="268"/>
      <c r="P137" s="268"/>
      <c r="Q137" s="268"/>
      <c r="R137" s="269"/>
    </row>
    <row r="138" spans="1:18" ht="6" customHeight="1" thickBot="1"/>
    <row r="139" spans="1:18" ht="15.95" customHeight="1">
      <c r="A139" s="296" t="s">
        <v>7</v>
      </c>
      <c r="B139" s="297"/>
      <c r="C139" s="297"/>
      <c r="D139" s="297"/>
      <c r="E139" s="297"/>
      <c r="F139" s="297"/>
      <c r="G139" s="297"/>
      <c r="H139" s="298"/>
      <c r="I139" s="299"/>
      <c r="J139" s="300"/>
      <c r="K139" s="300"/>
      <c r="L139" s="300"/>
      <c r="M139" s="300"/>
      <c r="N139" s="300"/>
      <c r="O139" s="300"/>
      <c r="P139" s="300"/>
      <c r="Q139" s="300"/>
      <c r="R139" s="301"/>
    </row>
    <row r="140" spans="1:18" ht="15.95" customHeight="1">
      <c r="A140" s="311" t="s">
        <v>6</v>
      </c>
      <c r="B140" s="312"/>
      <c r="C140" s="189" t="s">
        <v>5</v>
      </c>
      <c r="D140" s="189"/>
      <c r="E140" s="189"/>
      <c r="F140" s="189"/>
      <c r="G140" s="189"/>
      <c r="H140" s="190"/>
      <c r="I140" s="319"/>
      <c r="J140" s="257"/>
      <c r="K140" s="257"/>
      <c r="L140" s="257"/>
      <c r="M140" s="257"/>
      <c r="N140" s="257"/>
      <c r="O140" s="257"/>
      <c r="P140" s="257"/>
      <c r="Q140" s="257"/>
      <c r="R140" s="258"/>
    </row>
    <row r="141" spans="1:18" ht="15.95" customHeight="1">
      <c r="A141" s="313"/>
      <c r="B141" s="314"/>
      <c r="C141" s="191" t="s">
        <v>4</v>
      </c>
      <c r="D141" s="191"/>
      <c r="E141" s="191"/>
      <c r="F141" s="191"/>
      <c r="G141" s="191"/>
      <c r="H141" s="192"/>
      <c r="I141" s="244"/>
      <c r="J141" s="244"/>
      <c r="K141" s="244"/>
      <c r="L141" s="244"/>
      <c r="M141" s="244"/>
      <c r="N141" s="244"/>
      <c r="O141" s="244"/>
      <c r="P141" s="244"/>
      <c r="Q141" s="244"/>
      <c r="R141" s="245"/>
    </row>
    <row r="142" spans="1:18" ht="15.95" customHeight="1">
      <c r="A142" s="313"/>
      <c r="B142" s="314"/>
      <c r="C142" s="182" t="s">
        <v>3</v>
      </c>
      <c r="D142" s="182"/>
      <c r="E142" s="182"/>
      <c r="F142" s="182"/>
      <c r="G142" s="182"/>
      <c r="H142" s="183"/>
      <c r="I142" s="254"/>
      <c r="J142" s="255"/>
      <c r="K142" s="255"/>
      <c r="L142" s="255"/>
      <c r="M142" s="255"/>
      <c r="N142" s="255"/>
      <c r="O142" s="255"/>
      <c r="P142" s="255"/>
      <c r="Q142" s="255"/>
      <c r="R142" s="256"/>
    </row>
    <row r="143" spans="1:18" ht="15.95" customHeight="1">
      <c r="A143" s="313"/>
      <c r="B143" s="314"/>
      <c r="C143" s="302" t="s">
        <v>2</v>
      </c>
      <c r="D143" s="303"/>
      <c r="E143" s="303"/>
      <c r="F143" s="303"/>
      <c r="G143" s="303"/>
      <c r="H143" s="303"/>
      <c r="I143" s="129" t="s">
        <v>1</v>
      </c>
      <c r="J143" s="181"/>
      <c r="K143" s="129" t="s">
        <v>0</v>
      </c>
      <c r="L143" s="130"/>
      <c r="M143" s="130"/>
      <c r="N143" s="130"/>
      <c r="O143" s="130"/>
      <c r="P143" s="130"/>
      <c r="Q143" s="130"/>
      <c r="R143" s="131"/>
    </row>
    <row r="144" spans="1:18" ht="15.95" customHeight="1">
      <c r="A144" s="313"/>
      <c r="B144" s="314"/>
      <c r="C144" s="304"/>
      <c r="D144" s="304"/>
      <c r="E144" s="304"/>
      <c r="F144" s="304"/>
      <c r="G144" s="304"/>
      <c r="H144" s="304"/>
      <c r="I144" s="250"/>
      <c r="J144" s="251"/>
      <c r="K144" s="250"/>
      <c r="L144" s="251"/>
      <c r="M144" s="251"/>
      <c r="N144" s="251"/>
      <c r="O144" s="251"/>
      <c r="P144" s="251"/>
      <c r="Q144" s="251"/>
      <c r="R144" s="307"/>
    </row>
    <row r="145" spans="1:18" ht="15.95" customHeight="1">
      <c r="A145" s="313"/>
      <c r="B145" s="314"/>
      <c r="C145" s="304"/>
      <c r="D145" s="304"/>
      <c r="E145" s="304"/>
      <c r="F145" s="304"/>
      <c r="G145" s="304"/>
      <c r="H145" s="304"/>
      <c r="I145" s="244"/>
      <c r="J145" s="265"/>
      <c r="K145" s="244"/>
      <c r="L145" s="265"/>
      <c r="M145" s="265"/>
      <c r="N145" s="265"/>
      <c r="O145" s="265"/>
      <c r="P145" s="265"/>
      <c r="Q145" s="265"/>
      <c r="R145" s="266"/>
    </row>
    <row r="146" spans="1:18" ht="15.95" customHeight="1">
      <c r="A146" s="315"/>
      <c r="B146" s="316"/>
      <c r="C146" s="305"/>
      <c r="D146" s="305"/>
      <c r="E146" s="305"/>
      <c r="F146" s="305"/>
      <c r="G146" s="305"/>
      <c r="H146" s="305"/>
      <c r="I146" s="244"/>
      <c r="J146" s="265"/>
      <c r="K146" s="244"/>
      <c r="L146" s="265"/>
      <c r="M146" s="265"/>
      <c r="N146" s="265"/>
      <c r="O146" s="265"/>
      <c r="P146" s="265"/>
      <c r="Q146" s="265"/>
      <c r="R146" s="266"/>
    </row>
    <row r="147" spans="1:18" ht="15.95" customHeight="1">
      <c r="A147" s="315"/>
      <c r="B147" s="316"/>
      <c r="C147" s="305"/>
      <c r="D147" s="305"/>
      <c r="E147" s="305"/>
      <c r="F147" s="305"/>
      <c r="G147" s="305"/>
      <c r="H147" s="305"/>
      <c r="I147" s="244"/>
      <c r="J147" s="265"/>
      <c r="K147" s="244"/>
      <c r="L147" s="265"/>
      <c r="M147" s="265"/>
      <c r="N147" s="265"/>
      <c r="O147" s="265"/>
      <c r="P147" s="265"/>
      <c r="Q147" s="265"/>
      <c r="R147" s="266"/>
    </row>
    <row r="148" spans="1:18" ht="15.95" customHeight="1">
      <c r="A148" s="315"/>
      <c r="B148" s="316"/>
      <c r="C148" s="305"/>
      <c r="D148" s="305"/>
      <c r="E148" s="305"/>
      <c r="F148" s="305"/>
      <c r="G148" s="305"/>
      <c r="H148" s="305"/>
      <c r="I148" s="244"/>
      <c r="J148" s="265"/>
      <c r="K148" s="244"/>
      <c r="L148" s="265"/>
      <c r="M148" s="265"/>
      <c r="N148" s="265"/>
      <c r="O148" s="265"/>
      <c r="P148" s="265"/>
      <c r="Q148" s="265"/>
      <c r="R148" s="266"/>
    </row>
    <row r="149" spans="1:18" ht="15.95" customHeight="1" thickBot="1">
      <c r="A149" s="317"/>
      <c r="B149" s="318"/>
      <c r="C149" s="306"/>
      <c r="D149" s="306"/>
      <c r="E149" s="306"/>
      <c r="F149" s="306"/>
      <c r="G149" s="306"/>
      <c r="H149" s="306"/>
      <c r="I149" s="267"/>
      <c r="J149" s="268"/>
      <c r="K149" s="267"/>
      <c r="L149" s="268"/>
      <c r="M149" s="268"/>
      <c r="N149" s="268"/>
      <c r="O149" s="268"/>
      <c r="P149" s="268"/>
      <c r="Q149" s="268"/>
      <c r="R149" s="269"/>
    </row>
    <row r="150" spans="1:18" ht="6" customHeight="1" thickBot="1"/>
    <row r="151" spans="1:18" ht="15.95" customHeight="1">
      <c r="A151" s="296" t="s">
        <v>7</v>
      </c>
      <c r="B151" s="297"/>
      <c r="C151" s="297"/>
      <c r="D151" s="297"/>
      <c r="E151" s="297"/>
      <c r="F151" s="297"/>
      <c r="G151" s="297"/>
      <c r="H151" s="298"/>
      <c r="I151" s="299"/>
      <c r="J151" s="300"/>
      <c r="K151" s="300"/>
      <c r="L151" s="300"/>
      <c r="M151" s="300"/>
      <c r="N151" s="300"/>
      <c r="O151" s="300"/>
      <c r="P151" s="300"/>
      <c r="Q151" s="300"/>
      <c r="R151" s="301"/>
    </row>
    <row r="152" spans="1:18" ht="15.95" customHeight="1">
      <c r="A152" s="311" t="s">
        <v>6</v>
      </c>
      <c r="B152" s="312"/>
      <c r="C152" s="189" t="s">
        <v>5</v>
      </c>
      <c r="D152" s="189"/>
      <c r="E152" s="189"/>
      <c r="F152" s="189"/>
      <c r="G152" s="189"/>
      <c r="H152" s="190"/>
      <c r="I152" s="319"/>
      <c r="J152" s="257"/>
      <c r="K152" s="257"/>
      <c r="L152" s="257"/>
      <c r="M152" s="257"/>
      <c r="N152" s="257"/>
      <c r="O152" s="257"/>
      <c r="P152" s="257"/>
      <c r="Q152" s="257"/>
      <c r="R152" s="258"/>
    </row>
    <row r="153" spans="1:18" ht="15.95" customHeight="1">
      <c r="A153" s="313"/>
      <c r="B153" s="314"/>
      <c r="C153" s="191" t="s">
        <v>4</v>
      </c>
      <c r="D153" s="191"/>
      <c r="E153" s="191"/>
      <c r="F153" s="191"/>
      <c r="G153" s="191"/>
      <c r="H153" s="192"/>
      <c r="I153" s="244"/>
      <c r="J153" s="244"/>
      <c r="K153" s="244"/>
      <c r="L153" s="244"/>
      <c r="M153" s="244"/>
      <c r="N153" s="244"/>
      <c r="O153" s="244"/>
      <c r="P153" s="244"/>
      <c r="Q153" s="244"/>
      <c r="R153" s="245"/>
    </row>
    <row r="154" spans="1:18" ht="15.95" customHeight="1">
      <c r="A154" s="313"/>
      <c r="B154" s="314"/>
      <c r="C154" s="182" t="s">
        <v>3</v>
      </c>
      <c r="D154" s="182"/>
      <c r="E154" s="182"/>
      <c r="F154" s="182"/>
      <c r="G154" s="182"/>
      <c r="H154" s="183"/>
      <c r="I154" s="254"/>
      <c r="J154" s="255"/>
      <c r="K154" s="255"/>
      <c r="L154" s="255"/>
      <c r="M154" s="255"/>
      <c r="N154" s="255"/>
      <c r="O154" s="255"/>
      <c r="P154" s="255"/>
      <c r="Q154" s="255"/>
      <c r="R154" s="256"/>
    </row>
    <row r="155" spans="1:18" ht="15.95" customHeight="1">
      <c r="A155" s="313"/>
      <c r="B155" s="314"/>
      <c r="C155" s="302" t="s">
        <v>2</v>
      </c>
      <c r="D155" s="303"/>
      <c r="E155" s="303"/>
      <c r="F155" s="303"/>
      <c r="G155" s="303"/>
      <c r="H155" s="303"/>
      <c r="I155" s="129" t="s">
        <v>1</v>
      </c>
      <c r="J155" s="181"/>
      <c r="K155" s="129" t="s">
        <v>0</v>
      </c>
      <c r="L155" s="130"/>
      <c r="M155" s="130"/>
      <c r="N155" s="130"/>
      <c r="O155" s="130"/>
      <c r="P155" s="130"/>
      <c r="Q155" s="130"/>
      <c r="R155" s="131"/>
    </row>
    <row r="156" spans="1:18" ht="15.95" customHeight="1">
      <c r="A156" s="313"/>
      <c r="B156" s="314"/>
      <c r="C156" s="304"/>
      <c r="D156" s="304"/>
      <c r="E156" s="304"/>
      <c r="F156" s="304"/>
      <c r="G156" s="304"/>
      <c r="H156" s="304"/>
      <c r="I156" s="250"/>
      <c r="J156" s="251"/>
      <c r="K156" s="250"/>
      <c r="L156" s="251"/>
      <c r="M156" s="251"/>
      <c r="N156" s="251"/>
      <c r="O156" s="251"/>
      <c r="P156" s="251"/>
      <c r="Q156" s="251"/>
      <c r="R156" s="307"/>
    </row>
    <row r="157" spans="1:18" ht="15.95" customHeight="1">
      <c r="A157" s="313"/>
      <c r="B157" s="314"/>
      <c r="C157" s="304"/>
      <c r="D157" s="304"/>
      <c r="E157" s="304"/>
      <c r="F157" s="304"/>
      <c r="G157" s="304"/>
      <c r="H157" s="304"/>
      <c r="I157" s="244"/>
      <c r="J157" s="265"/>
      <c r="K157" s="244"/>
      <c r="L157" s="265"/>
      <c r="M157" s="265"/>
      <c r="N157" s="265"/>
      <c r="O157" s="265"/>
      <c r="P157" s="265"/>
      <c r="Q157" s="265"/>
      <c r="R157" s="266"/>
    </row>
    <row r="158" spans="1:18" ht="15.95" customHeight="1">
      <c r="A158" s="315"/>
      <c r="B158" s="316"/>
      <c r="C158" s="305"/>
      <c r="D158" s="305"/>
      <c r="E158" s="305"/>
      <c r="F158" s="305"/>
      <c r="G158" s="305"/>
      <c r="H158" s="305"/>
      <c r="I158" s="244"/>
      <c r="J158" s="265"/>
      <c r="K158" s="244"/>
      <c r="L158" s="265"/>
      <c r="M158" s="265"/>
      <c r="N158" s="265"/>
      <c r="O158" s="265"/>
      <c r="P158" s="265"/>
      <c r="Q158" s="265"/>
      <c r="R158" s="266"/>
    </row>
    <row r="159" spans="1:18" ht="15.95" customHeight="1">
      <c r="A159" s="315"/>
      <c r="B159" s="316"/>
      <c r="C159" s="305"/>
      <c r="D159" s="305"/>
      <c r="E159" s="305"/>
      <c r="F159" s="305"/>
      <c r="G159" s="305"/>
      <c r="H159" s="305"/>
      <c r="I159" s="244"/>
      <c r="J159" s="265"/>
      <c r="K159" s="244"/>
      <c r="L159" s="265"/>
      <c r="M159" s="265"/>
      <c r="N159" s="265"/>
      <c r="O159" s="265"/>
      <c r="P159" s="265"/>
      <c r="Q159" s="265"/>
      <c r="R159" s="266"/>
    </row>
    <row r="160" spans="1:18" ht="15.95" customHeight="1">
      <c r="A160" s="315"/>
      <c r="B160" s="316"/>
      <c r="C160" s="305"/>
      <c r="D160" s="305"/>
      <c r="E160" s="305"/>
      <c r="F160" s="305"/>
      <c r="G160" s="305"/>
      <c r="H160" s="305"/>
      <c r="I160" s="244"/>
      <c r="J160" s="265"/>
      <c r="K160" s="244"/>
      <c r="L160" s="265"/>
      <c r="M160" s="265"/>
      <c r="N160" s="265"/>
      <c r="O160" s="265"/>
      <c r="P160" s="265"/>
      <c r="Q160" s="265"/>
      <c r="R160" s="266"/>
    </row>
    <row r="161" spans="1:18" ht="15.95" customHeight="1" thickBot="1">
      <c r="A161" s="317"/>
      <c r="B161" s="318"/>
      <c r="C161" s="306"/>
      <c r="D161" s="306"/>
      <c r="E161" s="306"/>
      <c r="F161" s="306"/>
      <c r="G161" s="306"/>
      <c r="H161" s="306"/>
      <c r="I161" s="267"/>
      <c r="J161" s="268"/>
      <c r="K161" s="267"/>
      <c r="L161" s="268"/>
      <c r="M161" s="268"/>
      <c r="N161" s="268"/>
      <c r="O161" s="268"/>
      <c r="P161" s="268"/>
      <c r="Q161" s="268"/>
      <c r="R161" s="269"/>
    </row>
    <row r="162" spans="1:18" ht="6" customHeight="1" thickBot="1"/>
    <row r="163" spans="1:18" ht="15.95" customHeight="1">
      <c r="A163" s="296" t="s">
        <v>7</v>
      </c>
      <c r="B163" s="297"/>
      <c r="C163" s="297"/>
      <c r="D163" s="297"/>
      <c r="E163" s="297"/>
      <c r="F163" s="297"/>
      <c r="G163" s="297"/>
      <c r="H163" s="298"/>
      <c r="I163" s="299"/>
      <c r="J163" s="300"/>
      <c r="K163" s="300"/>
      <c r="L163" s="300"/>
      <c r="M163" s="300"/>
      <c r="N163" s="300"/>
      <c r="O163" s="300"/>
      <c r="P163" s="300"/>
      <c r="Q163" s="300"/>
      <c r="R163" s="301"/>
    </row>
    <row r="164" spans="1:18" ht="15.95" customHeight="1">
      <c r="A164" s="311" t="s">
        <v>6</v>
      </c>
      <c r="B164" s="312"/>
      <c r="C164" s="189" t="s">
        <v>5</v>
      </c>
      <c r="D164" s="189"/>
      <c r="E164" s="189"/>
      <c r="F164" s="189"/>
      <c r="G164" s="189"/>
      <c r="H164" s="190"/>
      <c r="I164" s="319"/>
      <c r="J164" s="257"/>
      <c r="K164" s="257"/>
      <c r="L164" s="257"/>
      <c r="M164" s="257"/>
      <c r="N164" s="257"/>
      <c r="O164" s="257"/>
      <c r="P164" s="257"/>
      <c r="Q164" s="257"/>
      <c r="R164" s="258"/>
    </row>
    <row r="165" spans="1:18" ht="15.95" customHeight="1">
      <c r="A165" s="313"/>
      <c r="B165" s="314"/>
      <c r="C165" s="191" t="s">
        <v>4</v>
      </c>
      <c r="D165" s="191"/>
      <c r="E165" s="191"/>
      <c r="F165" s="191"/>
      <c r="G165" s="191"/>
      <c r="H165" s="192"/>
      <c r="I165" s="244"/>
      <c r="J165" s="244"/>
      <c r="K165" s="244"/>
      <c r="L165" s="244"/>
      <c r="M165" s="244"/>
      <c r="N165" s="244"/>
      <c r="O165" s="244"/>
      <c r="P165" s="244"/>
      <c r="Q165" s="244"/>
      <c r="R165" s="245"/>
    </row>
    <row r="166" spans="1:18" ht="15.95" customHeight="1">
      <c r="A166" s="313"/>
      <c r="B166" s="314"/>
      <c r="C166" s="182" t="s">
        <v>3</v>
      </c>
      <c r="D166" s="182"/>
      <c r="E166" s="182"/>
      <c r="F166" s="182"/>
      <c r="G166" s="182"/>
      <c r="H166" s="183"/>
      <c r="I166" s="254"/>
      <c r="J166" s="255"/>
      <c r="K166" s="255"/>
      <c r="L166" s="255"/>
      <c r="M166" s="255"/>
      <c r="N166" s="255"/>
      <c r="O166" s="255"/>
      <c r="P166" s="255"/>
      <c r="Q166" s="255"/>
      <c r="R166" s="256"/>
    </row>
    <row r="167" spans="1:18" ht="15.95" customHeight="1">
      <c r="A167" s="313"/>
      <c r="B167" s="314"/>
      <c r="C167" s="302" t="s">
        <v>2</v>
      </c>
      <c r="D167" s="303"/>
      <c r="E167" s="303"/>
      <c r="F167" s="303"/>
      <c r="G167" s="303"/>
      <c r="H167" s="303"/>
      <c r="I167" s="129" t="s">
        <v>1</v>
      </c>
      <c r="J167" s="181"/>
      <c r="K167" s="129" t="s">
        <v>0</v>
      </c>
      <c r="L167" s="130"/>
      <c r="M167" s="130"/>
      <c r="N167" s="130"/>
      <c r="O167" s="130"/>
      <c r="P167" s="130"/>
      <c r="Q167" s="130"/>
      <c r="R167" s="131"/>
    </row>
    <row r="168" spans="1:18" ht="15.95" customHeight="1">
      <c r="A168" s="313"/>
      <c r="B168" s="314"/>
      <c r="C168" s="304"/>
      <c r="D168" s="304"/>
      <c r="E168" s="304"/>
      <c r="F168" s="304"/>
      <c r="G168" s="304"/>
      <c r="H168" s="304"/>
      <c r="I168" s="250"/>
      <c r="J168" s="251"/>
      <c r="K168" s="250"/>
      <c r="L168" s="251"/>
      <c r="M168" s="251"/>
      <c r="N168" s="251"/>
      <c r="O168" s="251"/>
      <c r="P168" s="251"/>
      <c r="Q168" s="251"/>
      <c r="R168" s="307"/>
    </row>
    <row r="169" spans="1:18" ht="15.95" customHeight="1">
      <c r="A169" s="313"/>
      <c r="B169" s="314"/>
      <c r="C169" s="304"/>
      <c r="D169" s="304"/>
      <c r="E169" s="304"/>
      <c r="F169" s="304"/>
      <c r="G169" s="304"/>
      <c r="H169" s="304"/>
      <c r="I169" s="244"/>
      <c r="J169" s="265"/>
      <c r="K169" s="244"/>
      <c r="L169" s="265"/>
      <c r="M169" s="265"/>
      <c r="N169" s="265"/>
      <c r="O169" s="265"/>
      <c r="P169" s="265"/>
      <c r="Q169" s="265"/>
      <c r="R169" s="266"/>
    </row>
    <row r="170" spans="1:18" ht="15.95" customHeight="1">
      <c r="A170" s="315"/>
      <c r="B170" s="316"/>
      <c r="C170" s="305"/>
      <c r="D170" s="305"/>
      <c r="E170" s="305"/>
      <c r="F170" s="305"/>
      <c r="G170" s="305"/>
      <c r="H170" s="305"/>
      <c r="I170" s="244"/>
      <c r="J170" s="265"/>
      <c r="K170" s="244"/>
      <c r="L170" s="265"/>
      <c r="M170" s="265"/>
      <c r="N170" s="265"/>
      <c r="O170" s="265"/>
      <c r="P170" s="265"/>
      <c r="Q170" s="265"/>
      <c r="R170" s="266"/>
    </row>
    <row r="171" spans="1:18" ht="15.95" customHeight="1">
      <c r="A171" s="315"/>
      <c r="B171" s="316"/>
      <c r="C171" s="305"/>
      <c r="D171" s="305"/>
      <c r="E171" s="305"/>
      <c r="F171" s="305"/>
      <c r="G171" s="305"/>
      <c r="H171" s="305"/>
      <c r="I171" s="244"/>
      <c r="J171" s="265"/>
      <c r="K171" s="244"/>
      <c r="L171" s="265"/>
      <c r="M171" s="265"/>
      <c r="N171" s="265"/>
      <c r="O171" s="265"/>
      <c r="P171" s="265"/>
      <c r="Q171" s="265"/>
      <c r="R171" s="266"/>
    </row>
    <row r="172" spans="1:18" ht="15.95" customHeight="1">
      <c r="A172" s="315"/>
      <c r="B172" s="316"/>
      <c r="C172" s="305"/>
      <c r="D172" s="305"/>
      <c r="E172" s="305"/>
      <c r="F172" s="305"/>
      <c r="G172" s="305"/>
      <c r="H172" s="305"/>
      <c r="I172" s="244"/>
      <c r="J172" s="265"/>
      <c r="K172" s="244"/>
      <c r="L172" s="265"/>
      <c r="M172" s="265"/>
      <c r="N172" s="265"/>
      <c r="O172" s="265"/>
      <c r="P172" s="265"/>
      <c r="Q172" s="265"/>
      <c r="R172" s="266"/>
    </row>
    <row r="173" spans="1:18" ht="15.95" customHeight="1" thickBot="1">
      <c r="A173" s="317"/>
      <c r="B173" s="318"/>
      <c r="C173" s="306"/>
      <c r="D173" s="306"/>
      <c r="E173" s="306"/>
      <c r="F173" s="306"/>
      <c r="G173" s="306"/>
      <c r="H173" s="306"/>
      <c r="I173" s="267"/>
      <c r="J173" s="268"/>
      <c r="K173" s="267"/>
      <c r="L173" s="268"/>
      <c r="M173" s="268"/>
      <c r="N173" s="268"/>
      <c r="O173" s="268"/>
      <c r="P173" s="268"/>
      <c r="Q173" s="268"/>
      <c r="R173" s="269"/>
    </row>
  </sheetData>
  <sheetProtection algorithmName="SHA-512" hashValue="F2zPvoNqq7V73RHeJLvleaB6asJsIZAOdMoCyIoHkC/o0M31WMSTjsuZoaGWl3f5LpsfxhIcQlTcIO094N2xvQ==" saltValue="XRURHtf5nH2oSgmF6Fty7g==" spinCount="100000" sheet="1" objects="1" scenarios="1"/>
  <mergeCells count="324">
    <mergeCell ref="A110:B110"/>
    <mergeCell ref="C110:R110"/>
    <mergeCell ref="I100:J100"/>
    <mergeCell ref="Q100:R100"/>
    <mergeCell ref="Q101:R101"/>
    <mergeCell ref="C92:H92"/>
    <mergeCell ref="I92:R92"/>
    <mergeCell ref="I101:J101"/>
    <mergeCell ref="K94:R94"/>
    <mergeCell ref="I95:J95"/>
    <mergeCell ref="A98:P98"/>
    <mergeCell ref="Q98:R98"/>
    <mergeCell ref="K95:R95"/>
    <mergeCell ref="A102:P102"/>
    <mergeCell ref="Q102:R102"/>
    <mergeCell ref="A99:P99"/>
    <mergeCell ref="Q99:R99"/>
    <mergeCell ref="A100:H101"/>
    <mergeCell ref="Q96:R96"/>
    <mergeCell ref="I97:J97"/>
    <mergeCell ref="A104:R104"/>
    <mergeCell ref="K168:R168"/>
    <mergeCell ref="I169:J169"/>
    <mergeCell ref="K169:R169"/>
    <mergeCell ref="K77:R77"/>
    <mergeCell ref="I78:J78"/>
    <mergeCell ref="K78:R78"/>
    <mergeCell ref="I170:J170"/>
    <mergeCell ref="K170:R170"/>
    <mergeCell ref="I171:J171"/>
    <mergeCell ref="K171:R171"/>
    <mergeCell ref="I165:R165"/>
    <mergeCell ref="I155:J155"/>
    <mergeCell ref="K155:R155"/>
    <mergeCell ref="I84:J84"/>
    <mergeCell ref="Q84:R84"/>
    <mergeCell ref="I79:J79"/>
    <mergeCell ref="Q79:R79"/>
    <mergeCell ref="I80:J80"/>
    <mergeCell ref="Q80:R80"/>
    <mergeCell ref="A81:P81"/>
    <mergeCell ref="Q81:R81"/>
    <mergeCell ref="C93:H95"/>
    <mergeCell ref="I93:J93"/>
    <mergeCell ref="K93:R93"/>
    <mergeCell ref="C166:H166"/>
    <mergeCell ref="I158:J158"/>
    <mergeCell ref="K158:R158"/>
    <mergeCell ref="I159:J159"/>
    <mergeCell ref="K159:R159"/>
    <mergeCell ref="I160:J160"/>
    <mergeCell ref="K160:R160"/>
    <mergeCell ref="I173:J173"/>
    <mergeCell ref="K173:R173"/>
    <mergeCell ref="I161:J161"/>
    <mergeCell ref="K161:R161"/>
    <mergeCell ref="A163:H163"/>
    <mergeCell ref="I163:R163"/>
    <mergeCell ref="A164:B173"/>
    <mergeCell ref="C164:H164"/>
    <mergeCell ref="I164:R164"/>
    <mergeCell ref="C165:H165"/>
    <mergeCell ref="I172:J172"/>
    <mergeCell ref="K172:R172"/>
    <mergeCell ref="I166:R166"/>
    <mergeCell ref="C167:H173"/>
    <mergeCell ref="I167:J167"/>
    <mergeCell ref="K167:R167"/>
    <mergeCell ref="I168:J168"/>
    <mergeCell ref="I153:R153"/>
    <mergeCell ref="C154:H154"/>
    <mergeCell ref="I154:R154"/>
    <mergeCell ref="C155:H161"/>
    <mergeCell ref="I147:J147"/>
    <mergeCell ref="K147:R147"/>
    <mergeCell ref="I148:J148"/>
    <mergeCell ref="K148:R148"/>
    <mergeCell ref="I149:J149"/>
    <mergeCell ref="K149:R149"/>
    <mergeCell ref="I156:J156"/>
    <mergeCell ref="K156:R156"/>
    <mergeCell ref="I157:J157"/>
    <mergeCell ref="K157:R157"/>
    <mergeCell ref="A151:H151"/>
    <mergeCell ref="I151:R151"/>
    <mergeCell ref="A152:B161"/>
    <mergeCell ref="C152:H152"/>
    <mergeCell ref="I152:R152"/>
    <mergeCell ref="C153:H153"/>
    <mergeCell ref="A140:B149"/>
    <mergeCell ref="C140:H140"/>
    <mergeCell ref="I140:R140"/>
    <mergeCell ref="C141:H141"/>
    <mergeCell ref="I141:R141"/>
    <mergeCell ref="C142:H142"/>
    <mergeCell ref="I142:R142"/>
    <mergeCell ref="C143:H149"/>
    <mergeCell ref="I143:J143"/>
    <mergeCell ref="K143:R143"/>
    <mergeCell ref="I144:J144"/>
    <mergeCell ref="K144:R144"/>
    <mergeCell ref="I145:J145"/>
    <mergeCell ref="K145:R145"/>
    <mergeCell ref="I146:J146"/>
    <mergeCell ref="K146:R146"/>
    <mergeCell ref="C121:R121"/>
    <mergeCell ref="C115:R115"/>
    <mergeCell ref="C117:R117"/>
    <mergeCell ref="C116:R116"/>
    <mergeCell ref="C106:R106"/>
    <mergeCell ref="A139:H139"/>
    <mergeCell ref="I139:R139"/>
    <mergeCell ref="C131:H137"/>
    <mergeCell ref="I131:J131"/>
    <mergeCell ref="K131:R131"/>
    <mergeCell ref="K132:R132"/>
    <mergeCell ref="K135:R135"/>
    <mergeCell ref="I135:J135"/>
    <mergeCell ref="K133:R133"/>
    <mergeCell ref="I134:J134"/>
    <mergeCell ref="K134:R134"/>
    <mergeCell ref="I127:R127"/>
    <mergeCell ref="A125:H125"/>
    <mergeCell ref="I125:R125"/>
    <mergeCell ref="A127:H127"/>
    <mergeCell ref="A128:B137"/>
    <mergeCell ref="C128:H128"/>
    <mergeCell ref="I128:R128"/>
    <mergeCell ref="I132:J132"/>
    <mergeCell ref="I136:J136"/>
    <mergeCell ref="K136:R136"/>
    <mergeCell ref="I137:J137"/>
    <mergeCell ref="I133:J133"/>
    <mergeCell ref="K137:R137"/>
    <mergeCell ref="A70:H70"/>
    <mergeCell ref="I70:R70"/>
    <mergeCell ref="A71:H72"/>
    <mergeCell ref="A108:B109"/>
    <mergeCell ref="A107:B107"/>
    <mergeCell ref="A103:R103"/>
    <mergeCell ref="C108:R109"/>
    <mergeCell ref="C119:R119"/>
    <mergeCell ref="C120:R120"/>
    <mergeCell ref="C114:R114"/>
    <mergeCell ref="I88:J88"/>
    <mergeCell ref="A105:B105"/>
    <mergeCell ref="C112:R112"/>
    <mergeCell ref="C113:R113"/>
    <mergeCell ref="C118:R118"/>
    <mergeCell ref="A73:B78"/>
    <mergeCell ref="C73:H73"/>
    <mergeCell ref="I73:R73"/>
    <mergeCell ref="C74:H74"/>
    <mergeCell ref="Q82:R82"/>
    <mergeCell ref="K76:R76"/>
    <mergeCell ref="A79:H80"/>
    <mergeCell ref="A87:H87"/>
    <mergeCell ref="A90:B95"/>
    <mergeCell ref="A83:H84"/>
    <mergeCell ref="I83:J83"/>
    <mergeCell ref="Q83:R83"/>
    <mergeCell ref="A96:H97"/>
    <mergeCell ref="I96:J96"/>
    <mergeCell ref="Q97:R97"/>
    <mergeCell ref="A85:P85"/>
    <mergeCell ref="Q85:R85"/>
    <mergeCell ref="C90:H90"/>
    <mergeCell ref="I90:R90"/>
    <mergeCell ref="C91:H91"/>
    <mergeCell ref="I91:R91"/>
    <mergeCell ref="A88:H89"/>
    <mergeCell ref="C129:H129"/>
    <mergeCell ref="I129:R129"/>
    <mergeCell ref="C130:H130"/>
    <mergeCell ref="A106:B106"/>
    <mergeCell ref="C107:R107"/>
    <mergeCell ref="I58:R58"/>
    <mergeCell ref="I55:J55"/>
    <mergeCell ref="I56:R56"/>
    <mergeCell ref="K60:R60"/>
    <mergeCell ref="I89:J89"/>
    <mergeCell ref="I87:R87"/>
    <mergeCell ref="I71:J71"/>
    <mergeCell ref="I72:J72"/>
    <mergeCell ref="I77:J77"/>
    <mergeCell ref="C105:R105"/>
    <mergeCell ref="I74:R74"/>
    <mergeCell ref="C75:H75"/>
    <mergeCell ref="I75:R75"/>
    <mergeCell ref="C76:H78"/>
    <mergeCell ref="I76:J76"/>
    <mergeCell ref="A124:H124"/>
    <mergeCell ref="I94:J94"/>
    <mergeCell ref="I130:R130"/>
    <mergeCell ref="A82:P82"/>
    <mergeCell ref="Q30:R30"/>
    <mergeCell ref="A30:P30"/>
    <mergeCell ref="Q31:R31"/>
    <mergeCell ref="Q32:R32"/>
    <mergeCell ref="Q33:R33"/>
    <mergeCell ref="A35:Q35"/>
    <mergeCell ref="A32:H33"/>
    <mergeCell ref="I32:J32"/>
    <mergeCell ref="A34:P34"/>
    <mergeCell ref="Q34:R34"/>
    <mergeCell ref="A31:P31"/>
    <mergeCell ref="I33:J33"/>
    <mergeCell ref="I40:R40"/>
    <mergeCell ref="C41:H41"/>
    <mergeCell ref="Q45:R45"/>
    <mergeCell ref="Q46:R46"/>
    <mergeCell ref="K44:R44"/>
    <mergeCell ref="A52:Q52"/>
    <mergeCell ref="Q50:R50"/>
    <mergeCell ref="Q51:R51"/>
    <mergeCell ref="Q49:R49"/>
    <mergeCell ref="Q47:R47"/>
    <mergeCell ref="I45:J45"/>
    <mergeCell ref="I43:J43"/>
    <mergeCell ref="K43:R43"/>
    <mergeCell ref="I44:J44"/>
    <mergeCell ref="A39:B44"/>
    <mergeCell ref="I46:J46"/>
    <mergeCell ref="A47:P47"/>
    <mergeCell ref="C40:H40"/>
    <mergeCell ref="I41:R41"/>
    <mergeCell ref="C42:H44"/>
    <mergeCell ref="I42:J42"/>
    <mergeCell ref="K42:R42"/>
    <mergeCell ref="A49:H50"/>
    <mergeCell ref="I49:J49"/>
    <mergeCell ref="I50:J50"/>
    <mergeCell ref="A51:P51"/>
    <mergeCell ref="I53:R53"/>
    <mergeCell ref="Q62:R62"/>
    <mergeCell ref="Q63:R63"/>
    <mergeCell ref="I57:R57"/>
    <mergeCell ref="C58:H58"/>
    <mergeCell ref="I60:J60"/>
    <mergeCell ref="A53:H53"/>
    <mergeCell ref="C59:H61"/>
    <mergeCell ref="I59:J59"/>
    <mergeCell ref="K59:R59"/>
    <mergeCell ref="C56:H56"/>
    <mergeCell ref="A54:H55"/>
    <mergeCell ref="I54:J54"/>
    <mergeCell ref="A62:H63"/>
    <mergeCell ref="I62:J62"/>
    <mergeCell ref="I63:J63"/>
    <mergeCell ref="A56:B61"/>
    <mergeCell ref="A69:Q69"/>
    <mergeCell ref="A65:P65"/>
    <mergeCell ref="Q65:R65"/>
    <mergeCell ref="A66:H67"/>
    <mergeCell ref="I66:J66"/>
    <mergeCell ref="I67:J67"/>
    <mergeCell ref="A68:P68"/>
    <mergeCell ref="Q68:R68"/>
    <mergeCell ref="Q66:R66"/>
    <mergeCell ref="Q67:R67"/>
    <mergeCell ref="I61:J61"/>
    <mergeCell ref="K61:R61"/>
    <mergeCell ref="C57:H57"/>
    <mergeCell ref="A64:P64"/>
    <mergeCell ref="Q29:R29"/>
    <mergeCell ref="I11:R11"/>
    <mergeCell ref="I12:R12"/>
    <mergeCell ref="I13:R13"/>
    <mergeCell ref="I19:R19"/>
    <mergeCell ref="K26:R26"/>
    <mergeCell ref="A16:J16"/>
    <mergeCell ref="A17:Q17"/>
    <mergeCell ref="K27:R27"/>
    <mergeCell ref="A36:H36"/>
    <mergeCell ref="I36:R36"/>
    <mergeCell ref="A37:H38"/>
    <mergeCell ref="I37:J37"/>
    <mergeCell ref="I38:J38"/>
    <mergeCell ref="C39:H39"/>
    <mergeCell ref="I39:R39"/>
    <mergeCell ref="A45:H46"/>
    <mergeCell ref="Q64:R64"/>
    <mergeCell ref="A48:P48"/>
    <mergeCell ref="Q48:R48"/>
    <mergeCell ref="D2:E2"/>
    <mergeCell ref="F2:G2"/>
    <mergeCell ref="A2:C2"/>
    <mergeCell ref="A4:R4"/>
    <mergeCell ref="A5:H5"/>
    <mergeCell ref="A6:R6"/>
    <mergeCell ref="I21:J21"/>
    <mergeCell ref="I26:J26"/>
    <mergeCell ref="I10:R10"/>
    <mergeCell ref="A15:H15"/>
    <mergeCell ref="I25:J25"/>
    <mergeCell ref="C24:H24"/>
    <mergeCell ref="I22:R22"/>
    <mergeCell ref="I23:R23"/>
    <mergeCell ref="I24:R24"/>
    <mergeCell ref="I20:J20"/>
    <mergeCell ref="C22:H22"/>
    <mergeCell ref="C23:H23"/>
    <mergeCell ref="C25:H27"/>
    <mergeCell ref="I15:J15"/>
    <mergeCell ref="I7:R7"/>
    <mergeCell ref="A7:H7"/>
    <mergeCell ref="I8:Q8"/>
    <mergeCell ref="A8:H8"/>
    <mergeCell ref="A3:R3"/>
    <mergeCell ref="A22:B27"/>
    <mergeCell ref="K25:R25"/>
    <mergeCell ref="A19:H19"/>
    <mergeCell ref="A20:H21"/>
    <mergeCell ref="I27:J27"/>
    <mergeCell ref="I29:J29"/>
    <mergeCell ref="A28:H29"/>
    <mergeCell ref="I28:J28"/>
    <mergeCell ref="A9:H9"/>
    <mergeCell ref="A10:H10"/>
    <mergeCell ref="A14:Q14"/>
    <mergeCell ref="A11:H11"/>
    <mergeCell ref="A12:H12"/>
    <mergeCell ref="A13:H13"/>
    <mergeCell ref="Q28:R28"/>
  </mergeCells>
  <phoneticPr fontId="2"/>
  <dataValidations count="4">
    <dataValidation type="list" allowBlank="1" showInputMessage="1" showErrorMessage="1" sqref="H2">
      <formula1>$U$14:$U$16</formula1>
    </dataValidation>
    <dataValidation type="list" allowBlank="1" showInputMessage="1" showErrorMessage="1" sqref="Q31:R31 Q48:R48 Q65:R65 Q82:R82 Q99:R99">
      <formula1>$U$7:$U$13</formula1>
    </dataValidation>
    <dataValidation imeMode="on" allowBlank="1" showInputMessage="1" showErrorMessage="1" sqref="N5:Q5 I22 I10:I13 I7:I8 I24 I26:I27 K26:K27 I39 I41 I43:I44 K43:K44 I56 I58 I60:I61 K60:K61 N123 I128 I130 I132:I137 K132:K137 I140 I142 K144:K149 K156:K161 I164 I166 I168:I173 K168:K173 P123 I144:I149 I152 I154 I156:I161 I129:R129 I141:R141 I153:R153 I165:R165 I127:R127 I139:R139 I151:R151 I163:R163 I73 I75 I77:I78 K77:K78 I90 I92 I94:I95 K94:K95"/>
    <dataValidation imeMode="off" allowBlank="1" showInputMessage="1" showErrorMessage="1" sqref="K16:P16 K21:P21 I9:Q9 K29:P29 K33:P33 K38:P38 K46:P46 K50:P50 K55:P55 K63:P63 K67:P67 O123:O124 Q123:Q124 R124 N124 P124 J124:L124 I124:I125 M123:M124 K72:P72 K80:P80 K84:P84 K89:P89 K97:P97 K101:P101"/>
  </dataValidations>
  <printOptions horizontalCentered="1"/>
  <pageMargins left="0.51181102362204722" right="0.51181102362204722" top="0.39370078740157483" bottom="0.39370078740157483" header="0.31496062992125984" footer="0.23622047244094491"/>
  <pageSetup paperSize="9" scale="98" fitToHeight="2" orientation="portrait" r:id="rId1"/>
  <headerFooter>
    <oddHeader>&amp;C　　</oddHeader>
    <oddFooter>&amp;C&amp;P / &amp;N</oddFooter>
  </headerFooter>
  <rowBreaks count="3" manualBreakCount="3">
    <brk id="51" max="17" man="1"/>
    <brk id="102" max="17" man="1"/>
    <brk id="121" max="17" man="1"/>
  </rowBreaks>
  <colBreaks count="1" manualBreakCount="1">
    <brk id="1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
  <sheetViews>
    <sheetView view="pageBreakPreview" zoomScaleNormal="100" zoomScaleSheetLayoutView="100" workbookViewId="0">
      <selection activeCell="C44" sqref="C44:E44"/>
    </sheetView>
  </sheetViews>
  <sheetFormatPr defaultRowHeight="13.5"/>
  <cols>
    <col min="1" max="1" width="2.5" customWidth="1"/>
    <col min="2" max="2" width="4.75" customWidth="1"/>
    <col min="3" max="3" width="15.875" customWidth="1"/>
    <col min="4" max="4" width="32.125" customWidth="1"/>
    <col min="5" max="5" width="28.125" customWidth="1"/>
    <col min="6" max="6" width="2.125" style="85" customWidth="1"/>
  </cols>
  <sheetData>
    <row r="1" spans="1:6">
      <c r="A1" s="68"/>
      <c r="B1" s="68"/>
      <c r="C1" s="68"/>
      <c r="D1" s="68"/>
      <c r="E1" s="69" t="s">
        <v>90</v>
      </c>
      <c r="F1" s="70"/>
    </row>
    <row r="2" spans="1:6" ht="17.25">
      <c r="A2" s="325" t="s">
        <v>91</v>
      </c>
      <c r="B2" s="326"/>
      <c r="C2" s="326"/>
      <c r="D2" s="326"/>
      <c r="E2" s="326"/>
      <c r="F2" s="70"/>
    </row>
    <row r="3" spans="1:6" ht="14.25" thickBot="1">
      <c r="A3" s="68"/>
      <c r="B3" s="68"/>
      <c r="C3" s="68"/>
      <c r="D3" s="68"/>
      <c r="E3" s="68"/>
      <c r="F3" s="70"/>
    </row>
    <row r="4" spans="1:6" ht="14.25" thickTop="1">
      <c r="A4" s="327"/>
      <c r="B4" s="328"/>
      <c r="C4" s="328"/>
      <c r="D4" s="328"/>
      <c r="E4" s="71"/>
      <c r="F4" s="72"/>
    </row>
    <row r="5" spans="1:6" ht="15" thickBot="1">
      <c r="A5" s="73"/>
      <c r="B5" s="74" t="s">
        <v>119</v>
      </c>
      <c r="C5" s="74"/>
      <c r="D5" s="74"/>
      <c r="E5" s="90" t="s">
        <v>117</v>
      </c>
      <c r="F5" s="75"/>
    </row>
    <row r="6" spans="1:6" ht="8.25" customHeight="1" thickBot="1">
      <c r="A6" s="73"/>
      <c r="B6" s="74"/>
      <c r="C6" s="74"/>
      <c r="D6" s="74"/>
      <c r="E6" s="95"/>
      <c r="F6" s="75"/>
    </row>
    <row r="7" spans="1:6" ht="14.25">
      <c r="A7" s="73"/>
      <c r="B7" s="96"/>
      <c r="C7" s="91" t="s">
        <v>92</v>
      </c>
      <c r="D7" s="91" t="s">
        <v>93</v>
      </c>
      <c r="E7" s="92" t="s">
        <v>94</v>
      </c>
      <c r="F7" s="75"/>
    </row>
    <row r="8" spans="1:6" ht="14.25">
      <c r="A8" s="73"/>
      <c r="B8" s="329">
        <v>1</v>
      </c>
      <c r="C8" s="331" t="s">
        <v>100</v>
      </c>
      <c r="D8" s="333" t="s">
        <v>102</v>
      </c>
      <c r="E8" s="335" t="s">
        <v>104</v>
      </c>
      <c r="F8" s="75"/>
    </row>
    <row r="9" spans="1:6" ht="15" thickBot="1">
      <c r="A9" s="73"/>
      <c r="B9" s="330"/>
      <c r="C9" s="332"/>
      <c r="D9" s="334"/>
      <c r="E9" s="336"/>
      <c r="F9" s="75"/>
    </row>
    <row r="10" spans="1:6" ht="14.25">
      <c r="A10" s="73"/>
      <c r="B10" s="329">
        <v>2</v>
      </c>
      <c r="C10" s="331" t="s">
        <v>101</v>
      </c>
      <c r="D10" s="333" t="s">
        <v>103</v>
      </c>
      <c r="E10" s="335" t="s">
        <v>105</v>
      </c>
      <c r="F10" s="75"/>
    </row>
    <row r="11" spans="1:6" ht="15" thickBot="1">
      <c r="A11" s="73"/>
      <c r="B11" s="330"/>
      <c r="C11" s="332"/>
      <c r="D11" s="334"/>
      <c r="E11" s="336"/>
      <c r="F11" s="75"/>
    </row>
    <row r="12" spans="1:6" ht="14.25">
      <c r="A12" s="73"/>
      <c r="B12" s="341">
        <v>3</v>
      </c>
      <c r="C12" s="339"/>
      <c r="D12" s="339"/>
      <c r="E12" s="342"/>
      <c r="F12" s="75"/>
    </row>
    <row r="13" spans="1:6" ht="15" thickBot="1">
      <c r="A13" s="73"/>
      <c r="B13" s="330"/>
      <c r="C13" s="340"/>
      <c r="D13" s="340"/>
      <c r="E13" s="343"/>
      <c r="F13" s="75"/>
    </row>
    <row r="14" spans="1:6" ht="14.25">
      <c r="A14" s="73"/>
      <c r="B14" s="329">
        <v>4</v>
      </c>
      <c r="C14" s="339"/>
      <c r="D14" s="339"/>
      <c r="E14" s="342"/>
      <c r="F14" s="75"/>
    </row>
    <row r="15" spans="1:6" ht="15" thickBot="1">
      <c r="A15" s="73"/>
      <c r="B15" s="330"/>
      <c r="C15" s="340"/>
      <c r="D15" s="340"/>
      <c r="E15" s="343"/>
      <c r="F15" s="75"/>
    </row>
    <row r="16" spans="1:6" ht="14.25">
      <c r="A16" s="73"/>
      <c r="B16" s="329">
        <v>5</v>
      </c>
      <c r="C16" s="339"/>
      <c r="D16" s="339"/>
      <c r="E16" s="342"/>
      <c r="F16" s="75"/>
    </row>
    <row r="17" spans="1:6" ht="15" thickBot="1">
      <c r="A17" s="73"/>
      <c r="B17" s="330"/>
      <c r="C17" s="340"/>
      <c r="D17" s="340"/>
      <c r="E17" s="343"/>
      <c r="F17" s="75"/>
    </row>
    <row r="18" spans="1:6" ht="14.25">
      <c r="A18" s="73"/>
      <c r="B18" s="74" t="s">
        <v>95</v>
      </c>
      <c r="C18" s="74"/>
      <c r="D18" s="74"/>
      <c r="E18" s="94"/>
      <c r="F18" s="75"/>
    </row>
    <row r="19" spans="1:6" ht="14.25">
      <c r="A19" s="73"/>
      <c r="B19" s="74"/>
      <c r="C19" s="74"/>
      <c r="D19" s="74"/>
      <c r="E19" s="74"/>
      <c r="F19" s="75"/>
    </row>
    <row r="20" spans="1:6" ht="19.5" customHeight="1">
      <c r="A20" s="87"/>
      <c r="B20" s="88" t="s">
        <v>120</v>
      </c>
      <c r="C20" s="88"/>
      <c r="D20" s="88"/>
      <c r="E20" s="88"/>
      <c r="F20" s="75"/>
    </row>
    <row r="21" spans="1:6" s="89" customFormat="1" ht="11.25" customHeight="1">
      <c r="A21" s="87"/>
      <c r="B21" s="88"/>
      <c r="C21" s="88"/>
      <c r="D21" s="88"/>
      <c r="E21" s="88"/>
      <c r="F21" s="75"/>
    </row>
    <row r="22" spans="1:6" ht="14.25">
      <c r="A22" s="73"/>
      <c r="B22" s="74" t="s">
        <v>96</v>
      </c>
      <c r="C22" s="74"/>
      <c r="D22" s="74"/>
      <c r="E22" s="74"/>
      <c r="F22" s="75"/>
    </row>
    <row r="23" spans="1:6" ht="14.25">
      <c r="A23" s="73"/>
      <c r="B23" s="74" t="s">
        <v>97</v>
      </c>
      <c r="C23" s="74"/>
      <c r="D23" s="74"/>
      <c r="E23" s="74"/>
      <c r="F23" s="75"/>
    </row>
    <row r="24" spans="1:6" ht="14.25">
      <c r="A24" s="73"/>
      <c r="B24" s="74" t="s">
        <v>98</v>
      </c>
      <c r="C24" s="74"/>
      <c r="D24" s="74"/>
      <c r="E24" s="74"/>
      <c r="F24" s="75"/>
    </row>
    <row r="25" spans="1:6" ht="14.25">
      <c r="A25" s="73"/>
      <c r="B25" s="74" t="s">
        <v>99</v>
      </c>
      <c r="C25" s="74"/>
      <c r="D25" s="74"/>
      <c r="E25" s="74"/>
      <c r="F25" s="75"/>
    </row>
    <row r="26" spans="1:6" ht="14.25">
      <c r="A26" s="73"/>
      <c r="B26" s="74"/>
      <c r="C26" s="74"/>
      <c r="D26" s="74"/>
      <c r="E26" s="74"/>
      <c r="F26" s="75"/>
    </row>
    <row r="27" spans="1:6" ht="15" thickBot="1">
      <c r="A27" s="73"/>
      <c r="B27" s="74" t="s">
        <v>121</v>
      </c>
      <c r="C27" s="88"/>
      <c r="D27" s="93" t="s">
        <v>155</v>
      </c>
      <c r="E27" s="74"/>
      <c r="F27" s="75"/>
    </row>
    <row r="28" spans="1:6" s="89" customFormat="1" ht="15" thickTop="1">
      <c r="A28" s="73"/>
      <c r="B28" s="74"/>
      <c r="C28" s="88"/>
      <c r="D28" s="88"/>
      <c r="E28" s="74"/>
      <c r="F28" s="75"/>
    </row>
    <row r="29" spans="1:6" ht="18" customHeight="1">
      <c r="A29" s="73"/>
      <c r="B29" s="74" t="s">
        <v>122</v>
      </c>
      <c r="C29" s="74"/>
      <c r="D29" s="74"/>
      <c r="E29" s="74"/>
      <c r="F29" s="75"/>
    </row>
    <row r="30" spans="1:6" ht="21" customHeight="1" thickBot="1">
      <c r="A30" s="73"/>
      <c r="B30" s="74"/>
      <c r="C30" s="337" t="s">
        <v>118</v>
      </c>
      <c r="D30" s="337"/>
      <c r="E30" s="74"/>
      <c r="F30" s="75"/>
    </row>
    <row r="31" spans="1:6" ht="14.25" thickBot="1">
      <c r="A31" s="77"/>
      <c r="B31" s="78"/>
      <c r="C31" s="78"/>
      <c r="D31" s="78"/>
      <c r="E31" s="78"/>
      <c r="F31" s="79"/>
    </row>
    <row r="32" spans="1:6" ht="15" thickTop="1" thickBot="1">
      <c r="A32" s="80"/>
      <c r="B32" s="80"/>
      <c r="C32" s="346"/>
      <c r="D32" s="346"/>
      <c r="E32" s="80"/>
      <c r="F32" s="78"/>
    </row>
    <row r="33" spans="1:6" ht="14.25" thickTop="1">
      <c r="A33" s="81"/>
      <c r="B33" s="82"/>
      <c r="C33" s="82"/>
      <c r="D33" s="82"/>
      <c r="E33" s="82"/>
      <c r="F33" s="83"/>
    </row>
    <row r="34" spans="1:6" s="89" customFormat="1" ht="50.25" customHeight="1">
      <c r="A34" s="73"/>
      <c r="B34" s="351" t="s">
        <v>123</v>
      </c>
      <c r="C34" s="351"/>
      <c r="D34" s="351"/>
      <c r="E34" s="351"/>
      <c r="F34" s="75"/>
    </row>
    <row r="35" spans="1:6">
      <c r="A35" s="84"/>
      <c r="B35" s="76"/>
      <c r="C35" s="76"/>
      <c r="D35" s="76"/>
      <c r="E35" s="76"/>
      <c r="F35" s="75"/>
    </row>
    <row r="36" spans="1:6" ht="25.5" customHeight="1" thickBot="1">
      <c r="A36" s="84"/>
      <c r="B36" s="338" t="s">
        <v>125</v>
      </c>
      <c r="C36" s="338"/>
      <c r="D36" s="338"/>
      <c r="E36" s="338"/>
      <c r="F36" s="75"/>
    </row>
    <row r="37" spans="1:6" s="89" customFormat="1" ht="5.25" customHeight="1">
      <c r="A37" s="84"/>
      <c r="B37" s="98"/>
      <c r="C37" s="97"/>
      <c r="D37" s="97"/>
      <c r="E37" s="97"/>
      <c r="F37" s="75"/>
    </row>
    <row r="38" spans="1:6" ht="20.25" customHeight="1" thickBot="1">
      <c r="A38" s="84"/>
      <c r="B38" s="90" t="s">
        <v>124</v>
      </c>
      <c r="C38" s="74"/>
      <c r="D38" s="74"/>
      <c r="E38" s="74"/>
      <c r="F38" s="75"/>
    </row>
    <row r="39" spans="1:6" ht="78.75" customHeight="1" thickBot="1">
      <c r="A39" s="84"/>
      <c r="B39" s="347" t="s">
        <v>126</v>
      </c>
      <c r="C39" s="348"/>
      <c r="D39" s="348"/>
      <c r="E39" s="349"/>
      <c r="F39" s="75"/>
    </row>
    <row r="40" spans="1:6" ht="14.25">
      <c r="A40" s="84"/>
      <c r="B40" s="74"/>
      <c r="C40" s="74"/>
      <c r="D40" s="94"/>
      <c r="E40" s="74"/>
      <c r="F40" s="75"/>
    </row>
    <row r="41" spans="1:6" s="89" customFormat="1" ht="22.5" customHeight="1">
      <c r="A41" s="84"/>
      <c r="B41" s="74"/>
      <c r="C41" s="350" t="s">
        <v>156</v>
      </c>
      <c r="D41" s="350"/>
      <c r="E41" s="74"/>
      <c r="F41" s="75"/>
    </row>
    <row r="42" spans="1:6" s="89" customFormat="1" ht="7.5" customHeight="1">
      <c r="A42" s="84"/>
      <c r="B42" s="74"/>
      <c r="C42" s="99"/>
      <c r="D42" s="99"/>
      <c r="E42" s="74"/>
      <c r="F42" s="75"/>
    </row>
    <row r="43" spans="1:6" s="89" customFormat="1" ht="29.25" customHeight="1">
      <c r="A43" s="84"/>
      <c r="B43" s="74"/>
      <c r="C43" s="350" t="s">
        <v>129</v>
      </c>
      <c r="D43" s="350"/>
      <c r="E43" s="350"/>
      <c r="F43" s="75"/>
    </row>
    <row r="44" spans="1:6" s="89" customFormat="1" ht="29.25" customHeight="1">
      <c r="A44" s="84"/>
      <c r="B44" s="76"/>
      <c r="C44" s="345" t="s">
        <v>127</v>
      </c>
      <c r="D44" s="345"/>
      <c r="E44" s="345"/>
      <c r="F44" s="75"/>
    </row>
    <row r="45" spans="1:6" s="89" customFormat="1" ht="26.25" customHeight="1" thickBot="1">
      <c r="A45" s="77"/>
      <c r="B45" s="78"/>
      <c r="C45" s="344" t="s">
        <v>128</v>
      </c>
      <c r="D45" s="344"/>
      <c r="E45" s="344"/>
      <c r="F45" s="79"/>
    </row>
    <row r="46" spans="1:6" ht="14.25" thickTop="1"/>
  </sheetData>
  <mergeCells count="31">
    <mergeCell ref="C45:E45"/>
    <mergeCell ref="C44:E44"/>
    <mergeCell ref="C32:D32"/>
    <mergeCell ref="B39:E39"/>
    <mergeCell ref="C41:D41"/>
    <mergeCell ref="C43:E43"/>
    <mergeCell ref="B34:E34"/>
    <mergeCell ref="C30:D30"/>
    <mergeCell ref="B36:E36"/>
    <mergeCell ref="C12:C13"/>
    <mergeCell ref="B12:B13"/>
    <mergeCell ref="B14:B15"/>
    <mergeCell ref="B16:B17"/>
    <mergeCell ref="C14:C15"/>
    <mergeCell ref="C16:C17"/>
    <mergeCell ref="D16:D17"/>
    <mergeCell ref="E16:E17"/>
    <mergeCell ref="D12:D13"/>
    <mergeCell ref="E12:E13"/>
    <mergeCell ref="D14:D15"/>
    <mergeCell ref="E14:E15"/>
    <mergeCell ref="A2:E2"/>
    <mergeCell ref="A4:D4"/>
    <mergeCell ref="B8:B9"/>
    <mergeCell ref="B10:B11"/>
    <mergeCell ref="C8:C9"/>
    <mergeCell ref="C10:C11"/>
    <mergeCell ref="D8:D9"/>
    <mergeCell ref="E8:E9"/>
    <mergeCell ref="D10:D11"/>
    <mergeCell ref="E10:E11"/>
  </mergeCells>
  <phoneticPr fontId="2"/>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view="pageBreakPreview" zoomScale="93" zoomScaleNormal="100" zoomScaleSheetLayoutView="93" workbookViewId="0">
      <selection activeCell="C6" sqref="C6"/>
    </sheetView>
  </sheetViews>
  <sheetFormatPr defaultRowHeight="13.5"/>
  <cols>
    <col min="1" max="1" width="3.625" style="102" customWidth="1"/>
    <col min="2" max="2" width="13.5" style="102" customWidth="1"/>
    <col min="3" max="3" width="24.75" style="102" customWidth="1"/>
    <col min="4" max="4" width="23.5" style="102" customWidth="1"/>
    <col min="5" max="5" width="37.75" style="102" customWidth="1"/>
    <col min="6" max="6" width="23.625" style="102" customWidth="1"/>
    <col min="7" max="7" width="21.5" style="102" customWidth="1"/>
    <col min="8" max="14" width="9" style="102"/>
    <col min="15" max="15" width="10.375" style="102" customWidth="1"/>
    <col min="16" max="16384" width="9" style="102"/>
  </cols>
  <sheetData>
    <row r="1" spans="1:14">
      <c r="D1" s="85"/>
      <c r="E1" s="123" t="s">
        <v>152</v>
      </c>
      <c r="F1" s="103" t="s">
        <v>144</v>
      </c>
      <c r="G1" s="103"/>
      <c r="N1" s="103" t="s">
        <v>132</v>
      </c>
    </row>
    <row r="2" spans="1:14" ht="30" customHeight="1">
      <c r="B2" s="104" t="s">
        <v>157</v>
      </c>
      <c r="D2" s="105" t="s">
        <v>133</v>
      </c>
      <c r="E2" s="105"/>
    </row>
    <row r="3" spans="1:14" ht="21.75" customHeight="1">
      <c r="B3" s="104"/>
      <c r="D3" s="85"/>
      <c r="E3" s="102" t="s">
        <v>145</v>
      </c>
    </row>
    <row r="4" spans="1:14" ht="21.75" customHeight="1">
      <c r="B4" s="104"/>
      <c r="D4" s="85"/>
      <c r="E4" s="102" t="s">
        <v>146</v>
      </c>
    </row>
    <row r="5" spans="1:14" ht="14.25" thickBot="1">
      <c r="B5" s="101"/>
    </row>
    <row r="6" spans="1:14" ht="62.25" customHeight="1" thickBot="1">
      <c r="A6" s="106" t="s">
        <v>134</v>
      </c>
      <c r="B6" s="106" t="s">
        <v>135</v>
      </c>
      <c r="C6" s="106" t="s">
        <v>136</v>
      </c>
      <c r="D6" s="106" t="s">
        <v>137</v>
      </c>
      <c r="E6" s="107" t="s">
        <v>138</v>
      </c>
      <c r="F6" s="108" t="s">
        <v>139</v>
      </c>
    </row>
    <row r="7" spans="1:14" ht="32.25" customHeight="1" thickBot="1">
      <c r="A7" s="109">
        <v>1</v>
      </c>
      <c r="B7" s="119" t="s">
        <v>147</v>
      </c>
      <c r="C7" s="120" t="s">
        <v>54</v>
      </c>
      <c r="D7" s="121" t="s">
        <v>148</v>
      </c>
      <c r="E7" s="122" t="s">
        <v>149</v>
      </c>
      <c r="F7" s="113" t="s">
        <v>150</v>
      </c>
    </row>
    <row r="8" spans="1:14" ht="32.25" customHeight="1" thickBot="1">
      <c r="A8" s="109">
        <v>2</v>
      </c>
      <c r="B8" s="110"/>
      <c r="C8" s="110"/>
      <c r="D8" s="111"/>
      <c r="E8" s="112"/>
      <c r="F8" s="113" t="s">
        <v>140</v>
      </c>
    </row>
    <row r="9" spans="1:14" ht="32.25" customHeight="1" thickBot="1">
      <c r="A9" s="109">
        <v>3</v>
      </c>
      <c r="B9" s="110"/>
      <c r="C9" s="110" t="s">
        <v>141</v>
      </c>
      <c r="D9" s="111"/>
      <c r="E9" s="112"/>
      <c r="F9" s="113" t="s">
        <v>140</v>
      </c>
    </row>
    <row r="10" spans="1:14" ht="32.25" customHeight="1" thickBot="1">
      <c r="A10" s="109">
        <v>4</v>
      </c>
      <c r="B10" s="110"/>
      <c r="C10" s="110"/>
      <c r="D10" s="111"/>
      <c r="E10" s="112"/>
      <c r="F10" s="113" t="s">
        <v>140</v>
      </c>
    </row>
    <row r="11" spans="1:14" ht="32.25" customHeight="1" thickBot="1">
      <c r="A11" s="109">
        <v>5</v>
      </c>
      <c r="B11" s="110"/>
      <c r="C11" s="110"/>
      <c r="D11" s="111"/>
      <c r="E11" s="112"/>
      <c r="F11" s="113" t="s">
        <v>140</v>
      </c>
    </row>
    <row r="12" spans="1:14" ht="32.25" customHeight="1" thickBot="1">
      <c r="A12" s="109">
        <v>6</v>
      </c>
      <c r="B12" s="110"/>
      <c r="C12" s="110"/>
      <c r="D12" s="111"/>
      <c r="E12" s="112"/>
      <c r="F12" s="113" t="s">
        <v>140</v>
      </c>
    </row>
    <row r="13" spans="1:14" ht="32.25" customHeight="1" thickBot="1">
      <c r="A13" s="109">
        <v>7</v>
      </c>
      <c r="B13" s="110"/>
      <c r="C13" s="110"/>
      <c r="D13" s="111"/>
      <c r="E13" s="112"/>
      <c r="F13" s="113" t="s">
        <v>140</v>
      </c>
    </row>
    <row r="14" spans="1:14" ht="32.25" customHeight="1" thickBot="1">
      <c r="A14" s="109">
        <v>8</v>
      </c>
      <c r="B14" s="110"/>
      <c r="C14" s="110"/>
      <c r="D14" s="111"/>
      <c r="E14" s="112"/>
      <c r="F14" s="113" t="s">
        <v>140</v>
      </c>
    </row>
    <row r="15" spans="1:14" ht="32.25" customHeight="1" thickBot="1">
      <c r="A15" s="109">
        <v>9</v>
      </c>
      <c r="B15" s="110"/>
      <c r="C15" s="110"/>
      <c r="D15" s="111"/>
      <c r="E15" s="112"/>
      <c r="F15" s="113" t="s">
        <v>140</v>
      </c>
    </row>
    <row r="16" spans="1:14" ht="32.25" customHeight="1" thickBot="1">
      <c r="A16" s="109">
        <v>10</v>
      </c>
      <c r="B16" s="110"/>
      <c r="C16" s="110"/>
      <c r="D16" s="111"/>
      <c r="E16" s="112"/>
      <c r="F16" s="113" t="s">
        <v>140</v>
      </c>
    </row>
    <row r="17" spans="1:14">
      <c r="A17" s="114"/>
      <c r="B17" s="115"/>
      <c r="C17" s="115"/>
      <c r="D17" s="116"/>
      <c r="E17" s="116"/>
      <c r="F17" s="117"/>
      <c r="G17" s="117"/>
    </row>
    <row r="18" spans="1:14" ht="29.25" customHeight="1">
      <c r="A18" s="352" t="s">
        <v>142</v>
      </c>
      <c r="B18" s="352"/>
      <c r="C18" s="352"/>
      <c r="D18" s="352"/>
      <c r="E18" s="352"/>
      <c r="F18" s="118"/>
      <c r="G18" s="118"/>
      <c r="H18" s="118"/>
      <c r="I18" s="118"/>
      <c r="J18" s="118"/>
      <c r="K18" s="118"/>
    </row>
    <row r="19" spans="1:14" ht="17.25" customHeight="1">
      <c r="A19" s="353" t="s">
        <v>143</v>
      </c>
      <c r="B19" s="353"/>
      <c r="C19" s="353"/>
      <c r="D19" s="353"/>
      <c r="E19" s="353"/>
      <c r="F19" s="353"/>
      <c r="G19" s="353"/>
      <c r="H19" s="353"/>
      <c r="I19" s="353"/>
      <c r="J19" s="353"/>
      <c r="K19" s="353"/>
      <c r="L19" s="353"/>
      <c r="M19" s="353"/>
      <c r="N19" s="353"/>
    </row>
    <row r="20" spans="1:14" ht="30" customHeight="1">
      <c r="A20" s="354" t="s">
        <v>151</v>
      </c>
      <c r="B20" s="354"/>
      <c r="C20" s="354"/>
      <c r="D20" s="354"/>
      <c r="E20" s="354"/>
      <c r="F20" s="354"/>
      <c r="G20" s="354"/>
      <c r="H20" s="354"/>
      <c r="I20" s="354"/>
      <c r="J20" s="354"/>
      <c r="K20" s="354"/>
      <c r="L20" s="354"/>
      <c r="M20" s="354"/>
      <c r="N20" s="354"/>
    </row>
  </sheetData>
  <mergeCells count="3">
    <mergeCell ref="A18:E18"/>
    <mergeCell ref="A19:N19"/>
    <mergeCell ref="A20:N20"/>
  </mergeCells>
  <phoneticPr fontId="2"/>
  <pageMargins left="0.7" right="0.7" top="0.75" bottom="0.75" header="0.3" footer="0.3"/>
  <pageSetup paperSize="9" scale="8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Normal="100" zoomScaleSheetLayoutView="100" workbookViewId="0">
      <selection activeCell="E2" sqref="E2"/>
    </sheetView>
  </sheetViews>
  <sheetFormatPr defaultRowHeight="13.5"/>
  <cols>
    <col min="1" max="1" width="2.5" customWidth="1"/>
    <col min="2" max="2" width="4.75" customWidth="1"/>
    <col min="3" max="3" width="15.875" customWidth="1"/>
    <col min="4" max="5" width="29.375" customWidth="1"/>
    <col min="6" max="6" width="2.125" style="85" customWidth="1"/>
    <col min="7" max="7" width="1.625" style="85" customWidth="1"/>
  </cols>
  <sheetData>
    <row r="1" spans="1:8">
      <c r="A1" s="68"/>
      <c r="B1" s="68"/>
      <c r="C1" s="68"/>
      <c r="D1" s="68"/>
      <c r="E1" s="69"/>
      <c r="F1" s="70"/>
      <c r="G1" s="70"/>
      <c r="H1" s="69" t="s">
        <v>106</v>
      </c>
    </row>
    <row r="2" spans="1:8">
      <c r="A2" s="68" t="s">
        <v>107</v>
      </c>
      <c r="B2" s="68"/>
      <c r="C2" s="68"/>
      <c r="D2" s="68"/>
      <c r="E2" s="69"/>
      <c r="F2" s="70"/>
      <c r="G2" s="70"/>
    </row>
    <row r="3" spans="1:8" ht="36.75" customHeight="1">
      <c r="A3" s="355" t="s">
        <v>108</v>
      </c>
      <c r="B3" s="355"/>
      <c r="C3" s="355"/>
      <c r="D3" s="355"/>
      <c r="E3" s="355"/>
      <c r="F3" s="70"/>
      <c r="G3" s="70"/>
    </row>
    <row r="4" spans="1:8" ht="13.5" customHeight="1">
      <c r="A4" s="68"/>
      <c r="B4" s="68"/>
      <c r="C4" s="68"/>
      <c r="D4" s="100"/>
      <c r="E4" s="69"/>
      <c r="F4" s="70"/>
      <c r="G4" s="70"/>
    </row>
    <row r="5" spans="1:8" ht="22.5" customHeight="1">
      <c r="A5" s="68"/>
      <c r="B5" s="68"/>
      <c r="C5" s="68"/>
      <c r="D5" s="68"/>
      <c r="E5" s="86" t="s">
        <v>109</v>
      </c>
      <c r="F5" s="70"/>
      <c r="G5" s="70"/>
    </row>
    <row r="6" spans="1:8" ht="22.5" customHeight="1">
      <c r="A6" s="68"/>
      <c r="B6" s="68"/>
      <c r="C6" s="68"/>
      <c r="D6" s="68"/>
      <c r="E6" s="86" t="s">
        <v>110</v>
      </c>
      <c r="F6" s="70"/>
      <c r="G6" s="70"/>
    </row>
    <row r="7" spans="1:8">
      <c r="A7" s="76"/>
      <c r="B7" s="76"/>
      <c r="C7" s="76"/>
      <c r="D7" s="76"/>
      <c r="E7" s="76"/>
      <c r="F7" s="76"/>
      <c r="G7" s="76"/>
    </row>
    <row r="8" spans="1:8" ht="31.5" customHeight="1" thickBot="1">
      <c r="A8" s="76"/>
      <c r="B8" s="76" t="s">
        <v>130</v>
      </c>
      <c r="C8" s="74"/>
      <c r="D8" s="74"/>
      <c r="E8" s="74"/>
      <c r="F8" s="76"/>
      <c r="G8" s="76"/>
    </row>
    <row r="9" spans="1:8" ht="278.25" customHeight="1" thickBot="1">
      <c r="A9" s="76"/>
      <c r="B9" s="356" t="s">
        <v>131</v>
      </c>
      <c r="C9" s="357"/>
      <c r="D9" s="357"/>
      <c r="E9" s="357"/>
      <c r="F9" s="357"/>
      <c r="G9" s="358"/>
    </row>
  </sheetData>
  <mergeCells count="2">
    <mergeCell ref="A3:E3"/>
    <mergeCell ref="B9:G9"/>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（記入例）</vt:lpstr>
      <vt:lpstr>（記入例）様式1</vt:lpstr>
      <vt:lpstr>(記入例）様式2</vt:lpstr>
      <vt:lpstr>（記入例）様式3</vt:lpstr>
      <vt:lpstr>'（記入例）'!Print_Area</vt:lpstr>
      <vt:lpstr>'（記入例）様式1'!Print_Area</vt:lpstr>
      <vt:lpstr>'(記入例）様式2'!Print_Area</vt:lpstr>
      <vt:lpstr>'（記入例）様式3'!Print_Area</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2022-08-23T08:13:53Z</cp:lastPrinted>
  <dcterms:created xsi:type="dcterms:W3CDTF">2015-11-25T01:05:49Z</dcterms:created>
  <dcterms:modified xsi:type="dcterms:W3CDTF">2024-02-16T09:48:16Z</dcterms:modified>
</cp:coreProperties>
</file>