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介護事業者担当\60.特定集中減算\02.様式及びＨＰ\14.R5年度後期分\"/>
    </mc:Choice>
  </mc:AlternateContent>
  <bookViews>
    <workbookView xWindow="-420" yWindow="135" windowWidth="11820" windowHeight="6450" tabRatio="756"/>
  </bookViews>
  <sheets>
    <sheet name="特定事業所集中減算チェックシート" sheetId="34" r:id="rId1"/>
    <sheet name="様式1" sheetId="37" r:id="rId2"/>
    <sheet name="様式2" sheetId="42" r:id="rId3"/>
    <sheet name="様式3" sheetId="40" r:id="rId4"/>
  </sheets>
  <definedNames>
    <definedName name="_xlnm.Print_Area" localSheetId="0">特定事業所集中減算チェックシート!$A$1:$R$174</definedName>
    <definedName name="_xlnm.Print_Area" localSheetId="1">様式1!$A$1:$F$45</definedName>
    <definedName name="_xlnm.Print_Area" localSheetId="2">様式2!$A$1:$F$20</definedName>
    <definedName name="_xlnm.Print_Area" localSheetId="3">様式3!$A$1:$H$10</definedName>
    <definedName name="_xlnm.Print_Titles" localSheetId="0">特定事業所集中減算チェックシート!$2:$3</definedName>
  </definedNames>
  <calcPr calcId="162913"/>
</workbook>
</file>

<file path=xl/calcChain.xml><?xml version="1.0" encoding="utf-8"?>
<calcChain xmlns="http://schemas.openxmlformats.org/spreadsheetml/2006/main">
  <c r="Q101" i="34" l="1"/>
  <c r="I101" i="34"/>
  <c r="P100" i="34"/>
  <c r="O100" i="34"/>
  <c r="N100" i="34"/>
  <c r="M100" i="34"/>
  <c r="L100" i="34"/>
  <c r="K100" i="34"/>
  <c r="I100" i="34"/>
  <c r="Q97" i="34"/>
  <c r="I97" i="34"/>
  <c r="P96" i="34"/>
  <c r="O96" i="34"/>
  <c r="N96" i="34"/>
  <c r="M96" i="34"/>
  <c r="L96" i="34"/>
  <c r="K96" i="34"/>
  <c r="I96" i="34"/>
  <c r="Q89" i="34"/>
  <c r="R89" i="34"/>
  <c r="I89" i="34"/>
  <c r="P88" i="34"/>
  <c r="O88" i="34"/>
  <c r="N88" i="34"/>
  <c r="M88" i="34"/>
  <c r="L88" i="34"/>
  <c r="K88" i="34"/>
  <c r="I88" i="34"/>
  <c r="P15" i="34"/>
  <c r="Q84" i="34"/>
  <c r="I84" i="34"/>
  <c r="P83" i="34"/>
  <c r="O83" i="34"/>
  <c r="N83" i="34"/>
  <c r="M83" i="34"/>
  <c r="L83" i="34"/>
  <c r="K83" i="34"/>
  <c r="I83" i="34"/>
  <c r="Q80" i="34"/>
  <c r="Q81" i="34"/>
  <c r="I80" i="34"/>
  <c r="P79" i="34"/>
  <c r="O79" i="34"/>
  <c r="N79" i="34"/>
  <c r="M79" i="34"/>
  <c r="L79" i="34"/>
  <c r="K79" i="34"/>
  <c r="I79" i="34"/>
  <c r="Q72" i="34"/>
  <c r="R72" i="34"/>
  <c r="Q85" i="34"/>
  <c r="I72" i="34"/>
  <c r="P71" i="34"/>
  <c r="O71" i="34"/>
  <c r="N71" i="34"/>
  <c r="M71" i="34"/>
  <c r="L71" i="34"/>
  <c r="K71" i="34"/>
  <c r="I71" i="34"/>
  <c r="Q124" i="34"/>
  <c r="O124" i="34"/>
  <c r="M124" i="34"/>
  <c r="I126" i="34"/>
  <c r="R125" i="34"/>
  <c r="Q125" i="34"/>
  <c r="P125" i="34"/>
  <c r="O125" i="34"/>
  <c r="N125" i="34"/>
  <c r="M125" i="34"/>
  <c r="L125" i="34"/>
  <c r="K125" i="34"/>
  <c r="J125" i="34"/>
  <c r="I125" i="34"/>
  <c r="U124" i="34"/>
  <c r="Q67" i="34"/>
  <c r="Q68" i="34"/>
  <c r="I67" i="34"/>
  <c r="P66" i="34"/>
  <c r="O66" i="34"/>
  <c r="N66" i="34"/>
  <c r="M66" i="34"/>
  <c r="L66" i="34"/>
  <c r="K66" i="34"/>
  <c r="I66" i="34"/>
  <c r="Q63" i="34"/>
  <c r="I63" i="34"/>
  <c r="P62" i="34"/>
  <c r="O62" i="34"/>
  <c r="N62" i="34"/>
  <c r="M62" i="34"/>
  <c r="L62" i="34"/>
  <c r="K62" i="34"/>
  <c r="I62" i="34"/>
  <c r="Q55" i="34"/>
  <c r="R55" i="34" s="1"/>
  <c r="I55" i="34"/>
  <c r="P54" i="34"/>
  <c r="O54" i="34"/>
  <c r="N54" i="34"/>
  <c r="M54" i="34"/>
  <c r="L54" i="34"/>
  <c r="K54" i="34"/>
  <c r="I54" i="34"/>
  <c r="Q50" i="34"/>
  <c r="Q51" i="34" s="1"/>
  <c r="I50" i="34"/>
  <c r="P49" i="34"/>
  <c r="O49" i="34"/>
  <c r="N49" i="34"/>
  <c r="M49" i="34"/>
  <c r="L49" i="34"/>
  <c r="K49" i="34"/>
  <c r="I49" i="34"/>
  <c r="Q46" i="34"/>
  <c r="Q47" i="34" s="1"/>
  <c r="I46" i="34"/>
  <c r="P45" i="34"/>
  <c r="O45" i="34"/>
  <c r="N45" i="34"/>
  <c r="M45" i="34"/>
  <c r="L45" i="34"/>
  <c r="K45" i="34"/>
  <c r="I45" i="34"/>
  <c r="Q38" i="34"/>
  <c r="R38" i="34" s="1"/>
  <c r="I38" i="34"/>
  <c r="P37" i="34"/>
  <c r="O37" i="34"/>
  <c r="N37" i="34"/>
  <c r="M37" i="34"/>
  <c r="L37" i="34"/>
  <c r="K37" i="34"/>
  <c r="I37" i="34"/>
  <c r="Q33" i="34"/>
  <c r="Q34" i="34" s="1"/>
  <c r="I33" i="34"/>
  <c r="P32" i="34"/>
  <c r="O32" i="34"/>
  <c r="N32" i="34"/>
  <c r="M32" i="34"/>
  <c r="L32" i="34"/>
  <c r="K32" i="34"/>
  <c r="I32" i="34"/>
  <c r="Q29" i="34"/>
  <c r="Q30" i="34" s="1"/>
  <c r="I29" i="34"/>
  <c r="P28" i="34"/>
  <c r="O28" i="34"/>
  <c r="N28" i="34"/>
  <c r="M28" i="34"/>
  <c r="L28" i="34"/>
  <c r="K28" i="34"/>
  <c r="I28" i="34"/>
  <c r="Q21" i="34"/>
  <c r="R21" i="34" s="1"/>
  <c r="I21" i="34"/>
  <c r="P20" i="34"/>
  <c r="O20" i="34"/>
  <c r="N20" i="34"/>
  <c r="M20" i="34"/>
  <c r="L20" i="34"/>
  <c r="K20" i="34"/>
  <c r="I20" i="34"/>
  <c r="Q16" i="34"/>
  <c r="R16" i="34" s="1"/>
  <c r="O15" i="34"/>
  <c r="N15" i="34"/>
  <c r="M15" i="34"/>
  <c r="L15" i="34"/>
  <c r="K15" i="34"/>
  <c r="I15" i="34"/>
  <c r="U5" i="34"/>
  <c r="A5" i="34" s="1"/>
  <c r="Q64" i="34"/>
  <c r="Q98" i="34"/>
  <c r="Q102" i="34"/>
</calcChain>
</file>

<file path=xl/comments1.xml><?xml version="1.0" encoding="utf-8"?>
<comments xmlns="http://schemas.openxmlformats.org/spreadsheetml/2006/main">
  <authors>
    <author>user</author>
  </authors>
  <commentList>
    <comment ref="H2" authorId="0" shapeId="0">
      <text>
        <r>
          <rPr>
            <b/>
            <sz val="11"/>
            <color indexed="81"/>
            <rFont val="ＭＳ Ｐゴシック"/>
            <family val="3"/>
            <charset val="128"/>
          </rPr>
          <t>入力する判定期間をプルダウンメニューから選択してください。</t>
        </r>
      </text>
    </comment>
  </commentList>
</comments>
</file>

<file path=xl/comments2.xml><?xml version="1.0" encoding="utf-8"?>
<comments xmlns="http://schemas.openxmlformats.org/spreadsheetml/2006/main">
  <authors>
    <author>User</author>
  </authors>
  <commentList>
    <comment ref="E5" authorId="0" shapeId="0">
      <text>
        <r>
          <rPr>
            <b/>
            <sz val="9"/>
            <color indexed="81"/>
            <rFont val="MS P ゴシック"/>
            <family val="3"/>
            <charset val="128"/>
          </rPr>
          <t>User:</t>
        </r>
        <r>
          <rPr>
            <sz val="9"/>
            <color indexed="81"/>
            <rFont val="MS P ゴシック"/>
            <family val="3"/>
            <charset val="128"/>
          </rPr>
          <t xml:space="preserve">
サービス名をご記入お願いします。</t>
        </r>
      </text>
    </comment>
    <comment ref="B20" authorId="0" shapeId="0">
      <text>
        <r>
          <rPr>
            <b/>
            <sz val="9"/>
            <color indexed="81"/>
            <rFont val="MS P ゴシック"/>
            <family val="3"/>
            <charset val="128"/>
          </rPr>
          <t>User:</t>
        </r>
        <r>
          <rPr>
            <sz val="9"/>
            <color indexed="81"/>
            <rFont val="MS P ゴシック"/>
            <family val="3"/>
            <charset val="128"/>
          </rPr>
          <t xml:space="preserve">
１～４の内、あてはまるものをマルで囲んでください。</t>
        </r>
      </text>
    </comment>
    <comment ref="D27" authorId="0" shapeId="0">
      <text>
        <r>
          <rPr>
            <b/>
            <sz val="9"/>
            <color indexed="81"/>
            <rFont val="MS P ゴシック"/>
            <family val="3"/>
            <charset val="128"/>
          </rPr>
          <t>User:</t>
        </r>
        <r>
          <rPr>
            <sz val="9"/>
            <color indexed="81"/>
            <rFont val="MS P ゴシック"/>
            <family val="3"/>
            <charset val="128"/>
          </rPr>
          <t xml:space="preserve">
利用者へ説明した日付をご記入ください。</t>
        </r>
      </text>
    </comment>
    <comment ref="B36" authorId="0" shapeId="0">
      <text>
        <r>
          <rPr>
            <b/>
            <sz val="9"/>
            <color indexed="81"/>
            <rFont val="MS P ゴシック"/>
            <family val="3"/>
            <charset val="128"/>
          </rPr>
          <t xml:space="preserve">User:
</t>
        </r>
        <r>
          <rPr>
            <sz val="9"/>
            <color indexed="81"/>
            <rFont val="MS P ゴシック"/>
            <family val="3"/>
            <charset val="128"/>
          </rPr>
          <t>利用者が選択した事業所名をご記入ください。</t>
        </r>
      </text>
    </comment>
  </commentList>
</comments>
</file>

<file path=xl/comments3.xml><?xml version="1.0" encoding="utf-8"?>
<comments xmlns="http://schemas.openxmlformats.org/spreadsheetml/2006/main">
  <authors>
    <author>User</author>
  </authors>
  <commentList>
    <comment ref="F6" authorId="0" shapeId="0">
      <text>
        <r>
          <rPr>
            <b/>
            <sz val="9"/>
            <color indexed="81"/>
            <rFont val="MS P ゴシック"/>
            <family val="3"/>
            <charset val="128"/>
          </rPr>
          <t>User:有・無かのどちらかにマルをつけてください</t>
        </r>
      </text>
    </comment>
  </commentList>
</comments>
</file>

<file path=xl/sharedStrings.xml><?xml version="1.0" encoding="utf-8"?>
<sst xmlns="http://schemas.openxmlformats.org/spreadsheetml/2006/main" count="252" uniqueCount="119">
  <si>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</si>
  <si>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計</t>
    <rPh sb="0" eb="1">
      <t>ケイ</t>
    </rPh>
    <phoneticPr fontId="1"/>
  </si>
  <si>
    <t>ア</t>
    <phoneticPr fontId="1"/>
  </si>
  <si>
    <t>イ</t>
    <phoneticPr fontId="1"/>
  </si>
  <si>
    <t>ウ</t>
    <phoneticPr fontId="1"/>
  </si>
  <si>
    <t>判定期間</t>
    <rPh sb="0" eb="2">
      <t>ハンテイ</t>
    </rPh>
    <rPh sb="2" eb="4">
      <t>キカン</t>
    </rPh>
    <phoneticPr fontId="1"/>
  </si>
  <si>
    <t>エ</t>
    <phoneticPr fontId="1"/>
  </si>
  <si>
    <t>※</t>
    <phoneticPr fontId="1"/>
  </si>
  <si>
    <t>紹介率最高法人</t>
    <rPh sb="0" eb="2">
      <t>ショウカイ</t>
    </rPh>
    <rPh sb="2" eb="3">
      <t>リツ</t>
    </rPh>
    <rPh sb="3" eb="5">
      <t>サイコウ</t>
    </rPh>
    <rPh sb="5" eb="7">
      <t>ホウジン</t>
    </rPh>
    <phoneticPr fontId="1"/>
  </si>
  <si>
    <t>※該当するすべてのサービスについて、記入してください。</t>
    <rPh sb="1" eb="3">
      <t>ガイトウ</t>
    </rPh>
    <rPh sb="18" eb="20">
      <t>キニュウ</t>
    </rPh>
    <phoneticPr fontId="1"/>
  </si>
  <si>
    <t>年度</t>
    <rPh sb="0" eb="2">
      <t>ネンド</t>
    </rPh>
    <phoneticPr fontId="1"/>
  </si>
  <si>
    <t>代表者の職・氏名</t>
    <rPh sb="0" eb="3">
      <t>ダイヒョウシャ</t>
    </rPh>
    <rPh sb="4" eb="5">
      <t>ショク</t>
    </rPh>
    <rPh sb="6" eb="8">
      <t>シメイ</t>
    </rPh>
    <phoneticPr fontId="1"/>
  </si>
  <si>
    <t>法人名</t>
    <rPh sb="0" eb="2">
      <t>ホウジン</t>
    </rPh>
    <rPh sb="2" eb="3">
      <t>メイ</t>
    </rPh>
    <phoneticPr fontId="1"/>
  </si>
  <si>
    <t>事業所番号</t>
    <rPh sb="0" eb="3">
      <t>ジギョウショ</t>
    </rPh>
    <rPh sb="3" eb="5">
      <t>バンゴウ</t>
    </rPh>
    <phoneticPr fontId="1"/>
  </si>
  <si>
    <t>事業所住所</t>
    <rPh sb="0" eb="3">
      <t>ジギョウショ</t>
    </rPh>
    <rPh sb="3" eb="5">
      <t>ジュウショ</t>
    </rPh>
    <phoneticPr fontId="1"/>
  </si>
  <si>
    <t>電話番号</t>
    <phoneticPr fontId="1"/>
  </si>
  <si>
    <t>事業所番号</t>
    <phoneticPr fontId="1"/>
  </si>
  <si>
    <t>事業所名称</t>
    <rPh sb="0" eb="3">
      <t>ジギョウショ</t>
    </rPh>
    <rPh sb="3" eb="4">
      <t>メイ</t>
    </rPh>
    <rPh sb="4" eb="5">
      <t>ショウ</t>
    </rPh>
    <phoneticPr fontId="1"/>
  </si>
  <si>
    <t>事業所名称</t>
    <rPh sb="0" eb="3">
      <t>ジギョウショ</t>
    </rPh>
    <rPh sb="3" eb="4">
      <t>ナ</t>
    </rPh>
    <rPh sb="4" eb="5">
      <t>ショウ</t>
    </rPh>
    <phoneticPr fontId="1"/>
  </si>
  <si>
    <t>法人名称</t>
    <rPh sb="0" eb="2">
      <t>ホウジン</t>
    </rPh>
    <rPh sb="2" eb="4">
      <t>メイショウ</t>
    </rPh>
    <phoneticPr fontId="1"/>
  </si>
  <si>
    <t>訪問介護</t>
    <rPh sb="0" eb="2">
      <t>ホウモン</t>
    </rPh>
    <rPh sb="2" eb="4">
      <t>カイゴ</t>
    </rPh>
    <phoneticPr fontId="1"/>
  </si>
  <si>
    <t>サービス名称</t>
    <rPh sb="4" eb="6">
      <t>メイショウ</t>
    </rPh>
    <phoneticPr fontId="1"/>
  </si>
  <si>
    <t>通所介護</t>
    <rPh sb="0" eb="4">
      <t>ツウショカイゴ</t>
    </rPh>
    <phoneticPr fontId="1"/>
  </si>
  <si>
    <t>福祉用具貸与</t>
    <rPh sb="0" eb="2">
      <t>フクシ</t>
    </rPh>
    <rPh sb="2" eb="4">
      <t>ヨウグ</t>
    </rPh>
    <rPh sb="4" eb="6">
      <t>タイヨ</t>
    </rPh>
    <phoneticPr fontId="1"/>
  </si>
  <si>
    <t>　　</t>
    <phoneticPr fontId="1"/>
  </si>
  <si>
    <t>※</t>
  </si>
  <si>
    <t>　判定期間の1月当たりの平均居宅サービス計画件数が20件以下である場合。</t>
    <phoneticPr fontId="1"/>
  </si>
  <si>
    <t>　判定期間の1月当たりの居宅サービス計画のうち、それぞれのサービスが位置付けられた計画数が1月当たり平均１0件以下である場合。</t>
    <rPh sb="34" eb="36">
      <t>イチ</t>
    </rPh>
    <rPh sb="36" eb="37">
      <t>ツ</t>
    </rPh>
    <rPh sb="41" eb="43">
      <t>ケイカク</t>
    </rPh>
    <rPh sb="43" eb="44">
      <t>スウ</t>
    </rPh>
    <rPh sb="46" eb="48">
      <t>ツキア</t>
    </rPh>
    <rPh sb="50" eb="52">
      <t>ヘイキン</t>
    </rPh>
    <phoneticPr fontId="1"/>
  </si>
  <si>
    <t>期用</t>
    <rPh sb="0" eb="2">
      <t>キヨウ</t>
    </rPh>
    <phoneticPr fontId="1"/>
  </si>
  <si>
    <t>前</t>
    <rPh sb="0" eb="1">
      <t>ゼン</t>
    </rPh>
    <phoneticPr fontId="1"/>
  </si>
  <si>
    <t>後</t>
    <rPh sb="0" eb="1">
      <t>ノチ</t>
    </rPh>
    <phoneticPr fontId="1"/>
  </si>
  <si>
    <t>紹介率最高法人を位置付けた居宅サービス計画数</t>
    <phoneticPr fontId="1"/>
  </si>
  <si>
    <t>作成者</t>
    <rPh sb="0" eb="3">
      <t>サクセイシャ</t>
    </rPh>
    <phoneticPr fontId="1"/>
  </si>
  <si>
    <t>居宅サービス計画の総数（介護予防は含まない）</t>
    <rPh sb="0" eb="2">
      <t>キョタク</t>
    </rPh>
    <rPh sb="6" eb="8">
      <t>ケイカク</t>
    </rPh>
    <rPh sb="9" eb="11">
      <t>ソウスウ</t>
    </rPh>
    <rPh sb="12" eb="14">
      <t>カイゴ</t>
    </rPh>
    <rPh sb="14" eb="16">
      <t>ヨボウ</t>
    </rPh>
    <rPh sb="17" eb="18">
      <t>フク</t>
    </rPh>
    <phoneticPr fontId="1"/>
  </si>
  <si>
    <t>月平均</t>
    <rPh sb="0" eb="1">
      <t>ツキ</t>
    </rPh>
    <rPh sb="1" eb="3">
      <t>ヘイキン</t>
    </rPh>
    <phoneticPr fontId="1"/>
  </si>
  <si>
    <t>月平均</t>
    <rPh sb="0" eb="3">
      <t>ツキヘイキン</t>
    </rPh>
    <phoneticPr fontId="1"/>
  </si>
  <si>
    <t>法人所在地</t>
    <rPh sb="0" eb="2">
      <t>ホウジン</t>
    </rPh>
    <rPh sb="2" eb="5">
      <t>ショザイチ</t>
    </rPh>
    <phoneticPr fontId="1"/>
  </si>
  <si>
    <t>法人代表者職氏名</t>
    <rPh sb="0" eb="2">
      <t>ホウジン</t>
    </rPh>
    <rPh sb="2" eb="4">
      <t>ダイヒョウ</t>
    </rPh>
    <rPh sb="4" eb="5">
      <t>シャ</t>
    </rPh>
    <rPh sb="5" eb="6">
      <t>ショク</t>
    </rPh>
    <rPh sb="6" eb="8">
      <t>シメイ</t>
    </rPh>
    <phoneticPr fontId="1"/>
  </si>
  <si>
    <t>訪問介護を位置付けた
居宅サービス計画数</t>
    <phoneticPr fontId="1"/>
  </si>
  <si>
    <t>計(Ａ)</t>
    <rPh sb="0" eb="1">
      <t>ケイ</t>
    </rPh>
    <phoneticPr fontId="1"/>
  </si>
  <si>
    <t>計(Ｂ)</t>
    <rPh sb="0" eb="1">
      <t>ケイ</t>
    </rPh>
    <phoneticPr fontId="1"/>
  </si>
  <si>
    <t>割合：B÷A×100（単位：％）</t>
    <rPh sb="11" eb="13">
      <t>タンイ</t>
    </rPh>
    <phoneticPr fontId="1"/>
  </si>
  <si>
    <t>月</t>
    <rPh sb="0" eb="1">
      <t>ツキ</t>
    </rPh>
    <phoneticPr fontId="1"/>
  </si>
  <si>
    <t>年</t>
    <rPh sb="0" eb="1">
      <t>ネン</t>
    </rPh>
    <phoneticPr fontId="1"/>
  </si>
  <si>
    <t>日作成</t>
    <rPh sb="0" eb="1">
      <t>ニチ</t>
    </rPh>
    <rPh sb="1" eb="3">
      <t>サクセイ</t>
    </rPh>
    <phoneticPr fontId="1"/>
  </si>
  <si>
    <t>通所介護を位置付けた
居宅サービス計画数</t>
    <rPh sb="0" eb="4">
      <t>ツウショカイゴ</t>
    </rPh>
    <phoneticPr fontId="1"/>
  </si>
  <si>
    <t>計(Ｃ)</t>
    <rPh sb="0" eb="1">
      <t>ケイ</t>
    </rPh>
    <phoneticPr fontId="1"/>
  </si>
  <si>
    <t>除外後の割合：（（Ｂ）－（Ｃ））÷（（Ａ）－（Ｃ））×１００（単位：％）</t>
    <rPh sb="0" eb="2">
      <t>ジョガイ</t>
    </rPh>
    <rPh sb="2" eb="3">
      <t>ゴ</t>
    </rPh>
    <rPh sb="4" eb="6">
      <t>ワリアイ</t>
    </rPh>
    <rPh sb="31" eb="33">
      <t>タンイ</t>
    </rPh>
    <phoneticPr fontId="1"/>
  </si>
  <si>
    <r>
      <rPr>
        <sz val="11"/>
        <rFont val="HG丸ｺﾞｼｯｸM-PRO"/>
        <family val="3"/>
        <charset val="128"/>
      </rPr>
      <t>上記法人の運営している事業所</t>
    </r>
    <r>
      <rPr>
        <sz val="10"/>
        <rFont val="HG丸ｺﾞｼｯｸM-PRO"/>
        <family val="3"/>
        <charset val="128"/>
      </rPr>
      <t xml:space="preserve">
</t>
    </r>
    <r>
      <rPr>
        <sz val="8"/>
        <rFont val="HG丸ｺﾞｼｯｸM-PRO"/>
        <family val="3"/>
        <charset val="128"/>
      </rPr>
      <t>（３事業所以上となる場合は別紙を作成してください。）</t>
    </r>
    <rPh sb="0" eb="2">
      <t>ジョウキ</t>
    </rPh>
    <rPh sb="2" eb="4">
      <t>ホウジン</t>
    </rPh>
    <rPh sb="5" eb="7">
      <t>ウンエイ</t>
    </rPh>
    <rPh sb="11" eb="13">
      <t>ジギョウ</t>
    </rPh>
    <rPh sb="13" eb="14">
      <t>ショ</t>
    </rPh>
    <rPh sb="17" eb="19">
      <t>ジギョウ</t>
    </rPh>
    <rPh sb="19" eb="20">
      <t>ショ</t>
    </rPh>
    <rPh sb="20" eb="22">
      <t>イジョウ</t>
    </rPh>
    <rPh sb="25" eb="27">
      <t>バアイ</t>
    </rPh>
    <rPh sb="28" eb="30">
      <t>ベッシ</t>
    </rPh>
    <rPh sb="31" eb="33">
      <t>サクセイ</t>
    </rPh>
    <phoneticPr fontId="1"/>
  </si>
  <si>
    <t>福祉用具貸与を位置付けた
居宅サービス計画数</t>
    <rPh sb="0" eb="2">
      <t>フクシ</t>
    </rPh>
    <rPh sb="2" eb="4">
      <t>ヨウグ</t>
    </rPh>
    <rPh sb="4" eb="6">
      <t>タイヨ</t>
    </rPh>
    <phoneticPr fontId="1"/>
  </si>
  <si>
    <t>上記法人の運営している事業所</t>
    <rPh sb="0" eb="2">
      <t>ジョウキ</t>
    </rPh>
    <rPh sb="2" eb="4">
      <t>ホウジン</t>
    </rPh>
    <rPh sb="5" eb="7">
      <t>ウンエイ</t>
    </rPh>
    <rPh sb="11" eb="13">
      <t>ジギョウ</t>
    </rPh>
    <rPh sb="13" eb="14">
      <t>ショ</t>
    </rPh>
    <phoneticPr fontId="1"/>
  </si>
  <si>
    <t>（別紙）</t>
    <rPh sb="1" eb="3">
      <t>ベッシ</t>
    </rPh>
    <phoneticPr fontId="1"/>
  </si>
  <si>
    <t>紹介率最高法人の事業所について、書ききれない場合は（別紙）に作成し添付してください。</t>
    <rPh sb="0" eb="2">
      <t>ショウカイ</t>
    </rPh>
    <rPh sb="2" eb="3">
      <t>リツ</t>
    </rPh>
    <rPh sb="3" eb="5">
      <t>サイコウ</t>
    </rPh>
    <rPh sb="5" eb="7">
      <t>ホウジン</t>
    </rPh>
    <rPh sb="8" eb="10">
      <t>ジギョウ</t>
    </rPh>
    <rPh sb="10" eb="11">
      <t>ショ</t>
    </rPh>
    <rPh sb="16" eb="17">
      <t>カ</t>
    </rPh>
    <rPh sb="22" eb="24">
      <t>バアイ</t>
    </rPh>
    <rPh sb="26" eb="28">
      <t>ベッシ</t>
    </rPh>
    <rPh sb="30" eb="32">
      <t>サクセイ</t>
    </rPh>
    <rPh sb="33" eb="35">
      <t>テンプ</t>
    </rPh>
    <phoneticPr fontId="1"/>
  </si>
  <si>
    <t>この書類は居宅介護支援事業所ごとに作成してください。</t>
    <rPh sb="5" eb="7">
      <t>キョタク</t>
    </rPh>
    <rPh sb="7" eb="9">
      <t>カイゴ</t>
    </rPh>
    <rPh sb="9" eb="11">
      <t>シエン</t>
    </rPh>
    <phoneticPr fontId="1"/>
  </si>
  <si>
    <t>シートの保護はパスワード「6132」で解除できます。</t>
    <rPh sb="4" eb="6">
      <t>ホゴ</t>
    </rPh>
    <rPh sb="19" eb="21">
      <t>カイジョ</t>
    </rPh>
    <phoneticPr fontId="1"/>
  </si>
  <si>
    <t>上記の取扱いについては、厚生労働省の解釈通知及び介護サービス関係Ｑ＆Ａ等により変更となる場合があります。</t>
    <rPh sb="0" eb="2">
      <t>ジョウキ</t>
    </rPh>
    <rPh sb="3" eb="5">
      <t>トリアツカ</t>
    </rPh>
    <rPh sb="12" eb="14">
      <t>コウセイ</t>
    </rPh>
    <rPh sb="14" eb="17">
      <t>ロウドウショウ</t>
    </rPh>
    <rPh sb="18" eb="20">
      <t>カイシャク</t>
    </rPh>
    <rPh sb="20" eb="22">
      <t>ツウチ</t>
    </rPh>
    <rPh sb="22" eb="23">
      <t>オヨ</t>
    </rPh>
    <rPh sb="24" eb="26">
      <t>カイゴ</t>
    </rPh>
    <rPh sb="30" eb="32">
      <t>カンケイ</t>
    </rPh>
    <rPh sb="35" eb="36">
      <t>トウ</t>
    </rPh>
    <rPh sb="39" eb="41">
      <t>ヘンコウ</t>
    </rPh>
    <rPh sb="44" eb="46">
      <t>バアイ</t>
    </rPh>
    <phoneticPr fontId="1"/>
  </si>
  <si>
    <t>記載された理由が正当な理由に該当するものかどうかは広域事業者指導課が判断します。</t>
    <phoneticPr fontId="1"/>
  </si>
  <si>
    <t>地域密着型通所介護</t>
    <rPh sb="0" eb="2">
      <t>チイキ</t>
    </rPh>
    <rPh sb="2" eb="5">
      <t>ミッチャクガタ</t>
    </rPh>
    <rPh sb="5" eb="7">
      <t>ツウショ</t>
    </rPh>
    <rPh sb="7" eb="9">
      <t>カイゴ</t>
    </rPh>
    <phoneticPr fontId="1"/>
  </si>
  <si>
    <t>地域密着型通所介護を位置付けた
居宅サービス計画数</t>
    <rPh sb="0" eb="2">
      <t>チイキ</t>
    </rPh>
    <rPh sb="2" eb="5">
      <t>ミッチャクガタ</t>
    </rPh>
    <rPh sb="5" eb="7">
      <t>ツウショ</t>
    </rPh>
    <rPh sb="7" eb="9">
      <t>カイゴ</t>
    </rPh>
    <phoneticPr fontId="1"/>
  </si>
  <si>
    <t>通所介護及び地域密着型通所介護</t>
    <rPh sb="0" eb="2">
      <t>ツウショ</t>
    </rPh>
    <rPh sb="2" eb="4">
      <t>カイゴ</t>
    </rPh>
    <rPh sb="4" eb="5">
      <t>オヨ</t>
    </rPh>
    <rPh sb="6" eb="8">
      <t>チイキ</t>
    </rPh>
    <rPh sb="8" eb="11">
      <t>ミッチャクガタ</t>
    </rPh>
    <rPh sb="11" eb="13">
      <t>ツウショ</t>
    </rPh>
    <rPh sb="13" eb="15">
      <t>カイゴ</t>
    </rPh>
    <phoneticPr fontId="1"/>
  </si>
  <si>
    <t>通所介護及び地域密着型通所介護
を位置付けた居宅サービス計画数</t>
    <rPh sb="0" eb="2">
      <t>ツウショ</t>
    </rPh>
    <rPh sb="2" eb="4">
      <t>カイゴ</t>
    </rPh>
    <rPh sb="4" eb="5">
      <t>オヨ</t>
    </rPh>
    <rPh sb="6" eb="8">
      <t>チイキ</t>
    </rPh>
    <rPh sb="8" eb="11">
      <t>ミッチャクガタ</t>
    </rPh>
    <rPh sb="11" eb="13">
      <t>ツウショ</t>
    </rPh>
    <rPh sb="13" eb="15">
      <t>カイゴ</t>
    </rPh>
    <rPh sb="17" eb="19">
      <t>イチ</t>
    </rPh>
    <rPh sb="19" eb="20">
      <t>ツ</t>
    </rPh>
    <rPh sb="22" eb="24">
      <t>キョタク</t>
    </rPh>
    <rPh sb="28" eb="30">
      <t>ケイカク</t>
    </rPh>
    <rPh sb="30" eb="31">
      <t>スウ</t>
    </rPh>
    <phoneticPr fontId="1"/>
  </si>
  <si>
    <t>いずれかのサービスにおいて紹介率最高法人の割合について８０％を超えている場合は、位置づけたすべてのサービスについて記入したこの書類と返信用封筒を広域事業者指導課介護事業者担当に郵送してください。
（提出期限：判定期間が前期は９月１５日、後期は３月１５日）</t>
    <rPh sb="13" eb="15">
      <t>ショウカイ</t>
    </rPh>
    <rPh sb="15" eb="16">
      <t>リツ</t>
    </rPh>
    <rPh sb="16" eb="18">
      <t>サイコウ</t>
    </rPh>
    <rPh sb="18" eb="20">
      <t>ホウジン</t>
    </rPh>
    <rPh sb="69" eb="71">
      <t>フウトウ</t>
    </rPh>
    <phoneticPr fontId="1"/>
  </si>
  <si>
    <t>この特定事業所集中減算チェックシートは、５年間保存してください。</t>
    <phoneticPr fontId="1"/>
  </si>
  <si>
    <t>　居宅介護支援事業所の通常の事業の実施地域に、特定事業所集中減算の対象となるサービス事業所が各サービスごとでみた場合に、５事業所未満である場合。</t>
    <phoneticPr fontId="1"/>
  </si>
  <si>
    <t>除外できる計画数の考え方について
「エ」を選択した場合、地域ケア会議等で支援内容（必要性等も含む）について意見・助言を受けた件数</t>
    <rPh sb="0" eb="2">
      <t>ジョガイ</t>
    </rPh>
    <rPh sb="5" eb="7">
      <t>ケイカク</t>
    </rPh>
    <rPh sb="7" eb="8">
      <t>カズ</t>
    </rPh>
    <rPh sb="9" eb="10">
      <t>カンガ</t>
    </rPh>
    <rPh sb="11" eb="12">
      <t>カタ</t>
    </rPh>
    <rPh sb="21" eb="23">
      <t>センタク</t>
    </rPh>
    <rPh sb="25" eb="27">
      <t>バアイ</t>
    </rPh>
    <rPh sb="28" eb="30">
      <t>チイキ</t>
    </rPh>
    <rPh sb="32" eb="34">
      <t>カイギ</t>
    </rPh>
    <rPh sb="34" eb="35">
      <t>トウ</t>
    </rPh>
    <rPh sb="36" eb="38">
      <t>シエン</t>
    </rPh>
    <rPh sb="38" eb="40">
      <t>ナイヨウ</t>
    </rPh>
    <rPh sb="41" eb="44">
      <t>ヒツヨウセイ</t>
    </rPh>
    <rPh sb="44" eb="45">
      <t>トウ</t>
    </rPh>
    <rPh sb="46" eb="47">
      <t>フク</t>
    </rPh>
    <rPh sb="53" eb="55">
      <t>イケン</t>
    </rPh>
    <rPh sb="56" eb="58">
      <t>ジョゲン</t>
    </rPh>
    <rPh sb="59" eb="60">
      <t>ウ</t>
    </rPh>
    <rPh sb="62" eb="64">
      <t>ケンスウ</t>
    </rPh>
    <phoneticPr fontId="1"/>
  </si>
  <si>
    <t>地域ケア会議等は当該減算の適用を受けないための理由の正当性を判定することのみを目的として居宅介護支援事業所の要請により開催されるものではありません。</t>
    <rPh sb="0" eb="2">
      <t>チイキ</t>
    </rPh>
    <rPh sb="4" eb="6">
      <t>カイギ</t>
    </rPh>
    <rPh sb="6" eb="7">
      <t>トウ</t>
    </rPh>
    <rPh sb="8" eb="10">
      <t>トウガイ</t>
    </rPh>
    <rPh sb="10" eb="12">
      <t>ゲンサン</t>
    </rPh>
    <rPh sb="13" eb="15">
      <t>テキヨウ</t>
    </rPh>
    <rPh sb="16" eb="17">
      <t>ウ</t>
    </rPh>
    <rPh sb="23" eb="25">
      <t>リユウ</t>
    </rPh>
    <rPh sb="26" eb="29">
      <t>セイトウセイ</t>
    </rPh>
    <rPh sb="30" eb="32">
      <t>ハンテイ</t>
    </rPh>
    <rPh sb="39" eb="41">
      <t>モクテキ</t>
    </rPh>
    <rPh sb="44" eb="46">
      <t>キョタク</t>
    </rPh>
    <rPh sb="46" eb="48">
      <t>カイゴ</t>
    </rPh>
    <rPh sb="48" eb="50">
      <t>シエン</t>
    </rPh>
    <rPh sb="50" eb="52">
      <t>ジギョウ</t>
    </rPh>
    <rPh sb="52" eb="53">
      <t>ショ</t>
    </rPh>
    <rPh sb="54" eb="56">
      <t>ヨウセイ</t>
    </rPh>
    <rPh sb="59" eb="61">
      <t>カイサイ</t>
    </rPh>
    <phoneticPr fontId="1"/>
  </si>
  <si>
    <t>令和</t>
    <rPh sb="0" eb="1">
      <t>レイ</t>
    </rPh>
    <rPh sb="1" eb="2">
      <t>ワ</t>
    </rPh>
    <phoneticPr fontId="1"/>
  </si>
  <si>
    <t>令和</t>
    <rPh sb="0" eb="2">
      <t>レイワ</t>
    </rPh>
    <phoneticPr fontId="1"/>
  </si>
  <si>
    <t>オ</t>
    <phoneticPr fontId="1"/>
  </si>
  <si>
    <t>８０％を超えている場合の正当な理由（ア～オ）</t>
    <phoneticPr fontId="1"/>
  </si>
  <si>
    <r>
      <t xml:space="preserve">「オ」その他正当な理由と市長村長が認めた場合
</t>
    </r>
    <r>
      <rPr>
        <b/>
        <sz val="11"/>
        <rFont val="HG丸ｺﾞｼｯｸM-PRO"/>
        <family val="3"/>
        <charset val="128"/>
      </rPr>
      <t>新型コロナウイルス感染症の影響でサービス事業所が休業したこと等により、受け入れ可能な事業所が限定された場合も含みます。</t>
    </r>
    <r>
      <rPr>
        <u/>
        <sz val="11"/>
        <rFont val="HG丸ｺﾞｼｯｸM-PRO"/>
        <family val="3"/>
        <charset val="128"/>
      </rPr>
      <t>その際は、新型コロナウイルスへの対応のため、一時的にサービスが集中している旨を保険者に伝え、当該減算を適用しないことの了承を得た上で、影響を受けた件数を保険者に報告してください。</t>
    </r>
    <r>
      <rPr>
        <sz val="11"/>
        <rFont val="HG丸ｺﾞｼｯｸM-PRO"/>
        <family val="3"/>
        <charset val="128"/>
      </rPr>
      <t>報告した件数が除外できますので、チェックシート内に除外できる計画数に記載してください。</t>
    </r>
    <phoneticPr fontId="1"/>
  </si>
  <si>
    <t>居宅サービス事業所等の選択に関する説明についての確認書</t>
    <rPh sb="0" eb="2">
      <t>キョタク</t>
    </rPh>
    <rPh sb="6" eb="9">
      <t>ジギョウショ</t>
    </rPh>
    <rPh sb="9" eb="10">
      <t>トウ</t>
    </rPh>
    <rPh sb="11" eb="13">
      <t>センタク</t>
    </rPh>
    <rPh sb="14" eb="15">
      <t>カン</t>
    </rPh>
    <rPh sb="17" eb="19">
      <t>セツメイ</t>
    </rPh>
    <rPh sb="24" eb="26">
      <t>カクニン</t>
    </rPh>
    <rPh sb="26" eb="27">
      <t>ショ</t>
    </rPh>
    <phoneticPr fontId="16"/>
  </si>
  <si>
    <t>※欄が不足する場合は，別紙または行の挿入をしてください。</t>
    <rPh sb="1" eb="2">
      <t>ラン</t>
    </rPh>
    <rPh sb="3" eb="5">
      <t>フソク</t>
    </rPh>
    <rPh sb="7" eb="9">
      <t>バアイ</t>
    </rPh>
    <rPh sb="11" eb="13">
      <t>ベッシ</t>
    </rPh>
    <rPh sb="16" eb="17">
      <t>ギョウ</t>
    </rPh>
    <rPh sb="18" eb="20">
      <t>ソウニュウ</t>
    </rPh>
    <phoneticPr fontId="16"/>
  </si>
  <si>
    <t>１．指定居宅介護支援事業所が作成した説明資料</t>
    <rPh sb="2" eb="4">
      <t>シテイ</t>
    </rPh>
    <rPh sb="4" eb="6">
      <t>キョタク</t>
    </rPh>
    <rPh sb="6" eb="8">
      <t>カイゴ</t>
    </rPh>
    <rPh sb="8" eb="10">
      <t>シエン</t>
    </rPh>
    <rPh sb="10" eb="13">
      <t>ジギョウショ</t>
    </rPh>
    <rPh sb="14" eb="16">
      <t>サクセイ</t>
    </rPh>
    <rPh sb="18" eb="20">
      <t>セツメイ</t>
    </rPh>
    <rPh sb="20" eb="22">
      <t>シリョウ</t>
    </rPh>
    <phoneticPr fontId="16"/>
  </si>
  <si>
    <t>２．介護サービス情報公表システム</t>
    <rPh sb="2" eb="4">
      <t>カイゴ</t>
    </rPh>
    <rPh sb="8" eb="10">
      <t>ジョウホウ</t>
    </rPh>
    <rPh sb="10" eb="12">
      <t>コウヒョウ</t>
    </rPh>
    <phoneticPr fontId="16"/>
  </si>
  <si>
    <t>３．各サービス事業所のパンフレット</t>
    <rPh sb="2" eb="3">
      <t>カク</t>
    </rPh>
    <rPh sb="7" eb="10">
      <t>ジギョウショ</t>
    </rPh>
    <phoneticPr fontId="16"/>
  </si>
  <si>
    <t>４．その他の資料（　　　　　　　　　　　　　　　　　　　　　　　）</t>
    <rPh sb="4" eb="5">
      <t>タ</t>
    </rPh>
    <rPh sb="6" eb="8">
      <t>シリョウ</t>
    </rPh>
    <phoneticPr fontId="16"/>
  </si>
  <si>
    <t>令和　       年　 　　月　　　 日</t>
    <rPh sb="0" eb="2">
      <t>レイワ</t>
    </rPh>
    <rPh sb="10" eb="11">
      <t>ネン</t>
    </rPh>
    <rPh sb="15" eb="16">
      <t>ガツ</t>
    </rPh>
    <rPh sb="20" eb="21">
      <t>ニチ</t>
    </rPh>
    <phoneticPr fontId="16"/>
  </si>
  <si>
    <t xml:space="preserve">利用者署名　：　　　　　　　　　　　　　　　　　　　                                                                  </t>
    <rPh sb="0" eb="3">
      <t>リヨウシャ</t>
    </rPh>
    <rPh sb="3" eb="5">
      <t>ショメイ</t>
    </rPh>
    <phoneticPr fontId="16"/>
  </si>
  <si>
    <t>代理人署名　：　　　　　　　　　　　　　　　　　　　</t>
    <rPh sb="0" eb="3">
      <t>ダイリニン</t>
    </rPh>
    <rPh sb="3" eb="5">
      <t>ショメイ</t>
    </rPh>
    <phoneticPr fontId="16"/>
  </si>
  <si>
    <t>　利用者と代理人の間柄（　　　  　　　　　　　　　）</t>
    <rPh sb="1" eb="4">
      <t>リヨウシャ</t>
    </rPh>
    <rPh sb="5" eb="8">
      <t>ダイリニン</t>
    </rPh>
    <rPh sb="9" eb="11">
      <t>アイダガラ</t>
    </rPh>
    <phoneticPr fontId="16"/>
  </si>
  <si>
    <t>（様式1）</t>
    <rPh sb="1" eb="3">
      <t>ヨウシキ</t>
    </rPh>
    <phoneticPr fontId="16"/>
  </si>
  <si>
    <t>（様式3）</t>
    <rPh sb="1" eb="3">
      <t>ヨウシキ</t>
    </rPh>
    <phoneticPr fontId="16"/>
  </si>
  <si>
    <t>特定事業所集中減算を適用しない理由について</t>
    <rPh sb="0" eb="2">
      <t>トクテイ</t>
    </rPh>
    <rPh sb="2" eb="5">
      <t>ジギョウショ</t>
    </rPh>
    <rPh sb="5" eb="7">
      <t>シュウチュウ</t>
    </rPh>
    <rPh sb="7" eb="9">
      <t>ゲンサン</t>
    </rPh>
    <rPh sb="10" eb="12">
      <t>テキヨウ</t>
    </rPh>
    <rPh sb="15" eb="17">
      <t>リユウ</t>
    </rPh>
    <phoneticPr fontId="1"/>
  </si>
  <si>
    <t>広域事業者指導課　御中</t>
    <rPh sb="0" eb="2">
      <t>コウイキ</t>
    </rPh>
    <rPh sb="2" eb="4">
      <t>ジギョウ</t>
    </rPh>
    <rPh sb="4" eb="5">
      <t>シャ</t>
    </rPh>
    <rPh sb="5" eb="7">
      <t>シドウ</t>
    </rPh>
    <rPh sb="7" eb="8">
      <t>カ</t>
    </rPh>
    <rPh sb="9" eb="11">
      <t>オンチュウ</t>
    </rPh>
    <phoneticPr fontId="1"/>
  </si>
  <si>
    <t>代表者の職・氏名</t>
    <phoneticPr fontId="1"/>
  </si>
  <si>
    <t>　紹介率が８０％を超えている場合は、その正当な理由を、次のア～エから選択し、サービスごとに記載してください。なお、エまたはオを選択した場合は、除外することができる計画数の記載も必要です。</t>
    <rPh sb="1" eb="3">
      <t>ショウカイ</t>
    </rPh>
    <rPh sb="3" eb="4">
      <t>リツ</t>
    </rPh>
    <rPh sb="9" eb="10">
      <t>コ</t>
    </rPh>
    <rPh sb="14" eb="16">
      <t>バアイ</t>
    </rPh>
    <rPh sb="20" eb="22">
      <t>セイトウ</t>
    </rPh>
    <rPh sb="23" eb="25">
      <t>リユウ</t>
    </rPh>
    <rPh sb="27" eb="28">
      <t>ツギ</t>
    </rPh>
    <rPh sb="34" eb="36">
      <t>センタク</t>
    </rPh>
    <rPh sb="45" eb="47">
      <t>キサイ</t>
    </rPh>
    <rPh sb="71" eb="73">
      <t>ジョガイ</t>
    </rPh>
    <rPh sb="81" eb="83">
      <t>ケイカク</t>
    </rPh>
    <rPh sb="83" eb="84">
      <t>スウ</t>
    </rPh>
    <rPh sb="88" eb="90">
      <t>ヒツヨウ</t>
    </rPh>
    <phoneticPr fontId="1"/>
  </si>
  <si>
    <t>事業所名</t>
    <rPh sb="0" eb="3">
      <t>ジギョウショ</t>
    </rPh>
    <rPh sb="3" eb="4">
      <t>メイ</t>
    </rPh>
    <phoneticPr fontId="1"/>
  </si>
  <si>
    <t>上記の正当な理由で「エ」または「オ」を選択している場合で除外できる計画数</t>
    <rPh sb="0" eb="2">
      <t>ジョウキ</t>
    </rPh>
    <rPh sb="19" eb="21">
      <t>センタク</t>
    </rPh>
    <rPh sb="25" eb="27">
      <t>バアイ</t>
    </rPh>
    <rPh sb="33" eb="35">
      <t>ケイカク</t>
    </rPh>
    <rPh sb="35" eb="36">
      <t>スウ</t>
    </rPh>
    <phoneticPr fontId="1"/>
  </si>
  <si>
    <r>
      <t>　その他正当な理由と市長村長が認めた場合。</t>
    </r>
    <r>
      <rPr>
        <b/>
        <sz val="11"/>
        <color indexed="8"/>
        <rFont val="HG丸ｺﾞｼｯｸM-PRO"/>
        <family val="3"/>
        <charset val="128"/>
      </rPr>
      <t>様式3をご提出ください。</t>
    </r>
    <rPh sb="3" eb="4">
      <t>タ</t>
    </rPh>
    <rPh sb="4" eb="6">
      <t>セイトウ</t>
    </rPh>
    <rPh sb="7" eb="9">
      <t>リユウ</t>
    </rPh>
    <rPh sb="10" eb="12">
      <t>シチョウ</t>
    </rPh>
    <rPh sb="12" eb="13">
      <t>ムラ</t>
    </rPh>
    <rPh sb="13" eb="14">
      <t>オサ</t>
    </rPh>
    <rPh sb="15" eb="16">
      <t>ミト</t>
    </rPh>
    <rPh sb="18" eb="20">
      <t>バアイ</t>
    </rPh>
    <rPh sb="21" eb="23">
      <t>ヨウシキ</t>
    </rPh>
    <rPh sb="26" eb="28">
      <t>テイシュツ</t>
    </rPh>
    <phoneticPr fontId="1"/>
  </si>
  <si>
    <r>
      <t>　サービスの質が高いことによる利用者の希望を勘案した場合などにより特定の事業者に集中していると認められる（</t>
    </r>
    <r>
      <rPr>
        <b/>
        <u val="double"/>
        <sz val="11"/>
        <color theme="1"/>
        <rFont val="HG丸ｺﾞｼｯｸM-PRO"/>
        <family val="3"/>
        <charset val="128"/>
      </rPr>
      <t>次の①及び②の要件を満たしている</t>
    </r>
    <r>
      <rPr>
        <sz val="11"/>
        <color theme="1"/>
        <rFont val="HG丸ｺﾞｼｯｸM-PRO"/>
        <family val="3"/>
        <charset val="128"/>
      </rPr>
      <t>）場合。</t>
    </r>
    <r>
      <rPr>
        <b/>
        <u val="double"/>
        <sz val="11"/>
        <color theme="1"/>
        <rFont val="HG丸ｺﾞｼｯｸM-PRO"/>
        <family val="3"/>
        <charset val="128"/>
      </rPr>
      <t>様式1と2をご提出ください。</t>
    </r>
    <r>
      <rPr>
        <sz val="11"/>
        <color indexed="8"/>
        <rFont val="HG丸ｺﾞｼｯｸM-PRO"/>
        <family val="3"/>
        <charset val="128"/>
      </rPr>
      <t xml:space="preserve">
①利用者から質が高いことを理由に当該サービスを利用したい旨の理由書の提出を受けていること。
②地域ケア会議等に当該利用者の居宅サービス計画を提出し、支援内容（必要性等も含む）についての意見・助言を受けていること。</t>
    </r>
    <rPh sb="73" eb="75">
      <t>ヨウシキ</t>
    </rPh>
    <rPh sb="80" eb="82">
      <t>テイシュツ</t>
    </rPh>
    <phoneticPr fontId="1"/>
  </si>
  <si>
    <r>
      <rPr>
        <b/>
        <sz val="12"/>
        <color theme="1"/>
        <rFont val="ＭＳ Ｐゴシック"/>
        <family val="3"/>
        <charset val="128"/>
      </rPr>
      <t>サービス種類</t>
    </r>
    <r>
      <rPr>
        <sz val="12"/>
        <color theme="1"/>
        <rFont val="ＭＳ Ｐゴシック"/>
        <family val="3"/>
        <charset val="128"/>
      </rPr>
      <t>：</t>
    </r>
    <rPh sb="4" eb="6">
      <t>シュルイ</t>
    </rPh>
    <phoneticPr fontId="16"/>
  </si>
  <si>
    <t>　令和　    年 　　　月　　　 　日</t>
    <phoneticPr fontId="1"/>
  </si>
  <si>
    <t>①説明した事業所名等</t>
    <rPh sb="1" eb="3">
      <t>セツメイ</t>
    </rPh>
    <rPh sb="5" eb="8">
      <t>ジギョウショ</t>
    </rPh>
    <rPh sb="8" eb="9">
      <t>メイ</t>
    </rPh>
    <rPh sb="9" eb="10">
      <t>トウ</t>
    </rPh>
    <phoneticPr fontId="16"/>
  </si>
  <si>
    <t>②説明に使用した資料　※以下の1～４に○をつけてください。（複数可）</t>
    <rPh sb="1" eb="3">
      <t>セツメイ</t>
    </rPh>
    <rPh sb="4" eb="6">
      <t>シヨウ</t>
    </rPh>
    <rPh sb="8" eb="10">
      <t>シリョウ</t>
    </rPh>
    <rPh sb="12" eb="14">
      <t>イカ</t>
    </rPh>
    <rPh sb="30" eb="32">
      <t>フクスウ</t>
    </rPh>
    <rPh sb="32" eb="33">
      <t>カ</t>
    </rPh>
    <phoneticPr fontId="16"/>
  </si>
  <si>
    <t>③説明日：</t>
    <rPh sb="1" eb="3">
      <t>セツメイ</t>
    </rPh>
    <rPh sb="3" eb="4">
      <t>ヒ</t>
    </rPh>
    <phoneticPr fontId="16"/>
  </si>
  <si>
    <t>④説明者：　居宅介護支援事業所名及び介護支援専門員名</t>
    <rPh sb="1" eb="4">
      <t>セツメイシャ</t>
    </rPh>
    <rPh sb="14" eb="15">
      <t>ショ</t>
    </rPh>
    <rPh sb="15" eb="16">
      <t>メイ</t>
    </rPh>
    <phoneticPr fontId="16"/>
  </si>
  <si>
    <t>　私は、上記の居宅サービスの提供を受けるに当たり、当該サービスの事業者情報に関して、①に記載の事業所について②の資料により説明を受け、比較検討した結果、以下の理由から下記事業所を選択しました。</t>
    <phoneticPr fontId="1"/>
  </si>
  <si>
    <t>　・①から選択した事業所名：</t>
    <rPh sb="5" eb="7">
      <t>センタク</t>
    </rPh>
    <rPh sb="9" eb="12">
      <t>ジギョウショ</t>
    </rPh>
    <rPh sb="12" eb="13">
      <t>メイ</t>
    </rPh>
    <phoneticPr fontId="16"/>
  </si>
  <si>
    <t>　・選択した主な理由（具体的にご記入ください）</t>
    <rPh sb="2" eb="4">
      <t>センタク</t>
    </rPh>
    <rPh sb="6" eb="7">
      <t>オモ</t>
    </rPh>
    <rPh sb="8" eb="10">
      <t>リユウ</t>
    </rPh>
    <rPh sb="11" eb="14">
      <t>グタイテキ</t>
    </rPh>
    <rPh sb="16" eb="18">
      <t>キニュウ</t>
    </rPh>
    <phoneticPr fontId="16"/>
  </si>
  <si>
    <t>・適用しない理由について（具体的にご記入ください）</t>
    <rPh sb="1" eb="3">
      <t>テキヨウ</t>
    </rPh>
    <rPh sb="6" eb="8">
      <t>リユウ</t>
    </rPh>
    <rPh sb="13" eb="16">
      <t>グタイテキ</t>
    </rPh>
    <rPh sb="18" eb="20">
      <t>キニュウ</t>
    </rPh>
    <phoneticPr fontId="16"/>
  </si>
  <si>
    <t>被保険者番号</t>
  </si>
  <si>
    <t>有　・　無</t>
  </si>
  <si>
    <t>　　　　　　　　　</t>
  </si>
  <si>
    <r>
      <t>※地域ケア会議等で受けている</t>
    </r>
    <r>
      <rPr>
        <b/>
        <u/>
        <sz val="10.5"/>
        <rFont val="ＭＳ ゴシック"/>
        <family val="3"/>
        <charset val="128"/>
      </rPr>
      <t>意見・助言等の記録の有無を必ず記載</t>
    </r>
    <r>
      <rPr>
        <sz val="10.5"/>
        <rFont val="ＭＳ ゴシック"/>
        <family val="3"/>
        <charset val="128"/>
      </rPr>
      <t>してください。</t>
    </r>
  </si>
  <si>
    <t>NO</t>
  </si>
  <si>
    <t>（　　／　　ページ）</t>
  </si>
  <si>
    <t>地域ケア会議等で受けている意見・助言等の有無（会議等の名称）または、困難事例としての依頼の有無</t>
    <rPh sb="42" eb="44">
      <t>イライ</t>
    </rPh>
    <rPh sb="45" eb="47">
      <t>ウム</t>
    </rPh>
    <phoneticPr fontId="1"/>
  </si>
  <si>
    <t>　理由書（特定事業所集中減算関係）　　</t>
  </si>
  <si>
    <t>法人名（　　　　　　　　　　　　　　　　　　　　）</t>
    <rPh sb="0" eb="2">
      <t>ホウジン</t>
    </rPh>
    <rPh sb="2" eb="3">
      <t>メイ</t>
    </rPh>
    <phoneticPr fontId="1"/>
  </si>
  <si>
    <t>事業所名（　　　　　　　　　　　　　　　　　　　）　　　　　　　　</t>
    <rPh sb="0" eb="3">
      <t>ジギョウショ</t>
    </rPh>
    <rPh sb="3" eb="4">
      <t>メイ</t>
    </rPh>
    <phoneticPr fontId="1"/>
  </si>
  <si>
    <t>事業所名</t>
    <phoneticPr fontId="1"/>
  </si>
  <si>
    <t>地域ケア会議等を主催した地域包括支援センター名</t>
    <rPh sb="0" eb="2">
      <t>チイキ</t>
    </rPh>
    <rPh sb="4" eb="6">
      <t>カイギ</t>
    </rPh>
    <rPh sb="6" eb="7">
      <t>トウ</t>
    </rPh>
    <rPh sb="8" eb="10">
      <t>シュサイ</t>
    </rPh>
    <rPh sb="12" eb="14">
      <t>チイキ</t>
    </rPh>
    <rPh sb="14" eb="16">
      <t>ホウカツ</t>
    </rPh>
    <rPh sb="16" eb="18">
      <t>シエン</t>
    </rPh>
    <rPh sb="22" eb="23">
      <t>メイ</t>
    </rPh>
    <phoneticPr fontId="1"/>
  </si>
  <si>
    <t>利用希望するサービス名</t>
    <rPh sb="0" eb="2">
      <t>リヨウ</t>
    </rPh>
    <rPh sb="2" eb="4">
      <t>キボウ</t>
    </rPh>
    <rPh sb="10" eb="11">
      <t>メイ</t>
    </rPh>
    <phoneticPr fontId="1"/>
  </si>
  <si>
    <r>
      <t>※80％を超えたサービスの当該期間(前期は3月～8月、後期は9月～2月）において、理由のエに該当する利用者の</t>
    </r>
    <r>
      <rPr>
        <u/>
        <sz val="10.5"/>
        <rFont val="ＭＳ ゴシック"/>
        <family val="3"/>
        <charset val="128"/>
      </rPr>
      <t>実人数分を記載</t>
    </r>
    <r>
      <rPr>
        <sz val="10.5"/>
        <rFont val="ＭＳ ゴシック"/>
        <family val="3"/>
        <charset val="128"/>
      </rPr>
      <t>してください。（</t>
    </r>
    <r>
      <rPr>
        <u/>
        <sz val="10.5"/>
        <rFont val="ＭＳ ゴシック"/>
        <family val="3"/>
        <charset val="128"/>
      </rPr>
      <t>直近の月の人数ではありません。</t>
    </r>
    <r>
      <rPr>
        <sz val="10.5"/>
        <rFont val="ＭＳ ゴシック"/>
        <family val="3"/>
        <charset val="128"/>
      </rPr>
      <t>）</t>
    </r>
    <phoneticPr fontId="1"/>
  </si>
  <si>
    <r>
      <t>（注）</t>
    </r>
    <r>
      <rPr>
        <b/>
        <u/>
        <sz val="11"/>
        <rFont val="ＭＳ ゴシック"/>
        <family val="3"/>
        <charset val="128"/>
      </rPr>
      <t>会議録等については、必ず事業所で保管しておいてください。必要に応じ、開示等を求める場合があります。</t>
    </r>
    <phoneticPr fontId="1"/>
  </si>
  <si>
    <t>様式2</t>
    <rPh sb="0" eb="2">
      <t>ヨウシキ</t>
    </rPh>
    <phoneticPr fontId="1"/>
  </si>
  <si>
    <t>オ</t>
    <phoneticPr fontId="1"/>
  </si>
  <si>
    <t>【令和　　年度　後期分】</t>
    <rPh sb="8" eb="9">
      <t>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</si>
</sst>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
    <numFmt numFmtId="178" formatCode="#,##0_ "/>
    <numFmt numFmtId="179" formatCode="#,##0.00_ "/>
    <numFmt numFmtId="180" formatCode="#,###"/>
  </numFmts>
  <fonts count="46">
    <font>
      <sz val="11"/>
      <name val="ＭＳ Ｐゴシック"/>
      <family val="3"/>
      <charset val="128"/>
    </font>
    <font>
      <sz val="6"/>
      <name val="ＭＳ Ｐゴシック"/>
      <family val="3"/>
      <charset val="128"/>
    </font>
    <font>
      <sz val="11"/>
      <color indexed="8"/>
      <name val="HG丸ｺﾞｼｯｸM-PRO"/>
      <family val="3"/>
      <charset val="128"/>
    </font>
    <font>
      <sz val="11"/>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0"/>
      <name val="ＭＳ Ｐゴシック"/>
      <family val="3"/>
      <charset val="128"/>
    </font>
    <font>
      <b/>
      <sz val="11"/>
      <color indexed="81"/>
      <name val="ＭＳ Ｐゴシック"/>
      <family val="3"/>
      <charset val="128"/>
    </font>
    <font>
      <sz val="8"/>
      <name val="ＭＳ Ｐゴシック"/>
      <family val="3"/>
      <charset val="128"/>
    </font>
    <font>
      <sz val="10"/>
      <name val="HG丸ｺﾞｼｯｸM-PRO"/>
      <family val="3"/>
      <charset val="128"/>
    </font>
    <font>
      <sz val="12"/>
      <name val="ＭＳ Ｐゴシック"/>
      <family val="3"/>
      <charset val="128"/>
    </font>
    <font>
      <sz val="7.5"/>
      <name val="ＭＳ Ｐゴシック"/>
      <family val="3"/>
      <charset val="128"/>
    </font>
    <font>
      <b/>
      <sz val="11"/>
      <name val="HG丸ｺﾞｼｯｸM-PRO"/>
      <family val="3"/>
      <charset val="128"/>
    </font>
    <font>
      <u/>
      <sz val="11"/>
      <name val="HG丸ｺﾞｼｯｸM-PRO"/>
      <family val="3"/>
      <charset val="128"/>
    </font>
    <font>
      <b/>
      <sz val="11"/>
      <color indexed="8"/>
      <name val="HG丸ｺﾞｼｯｸM-PRO"/>
      <family val="3"/>
      <charset val="128"/>
    </font>
    <font>
      <sz val="6"/>
      <name val="ＭＳ Ｐゴシック"/>
      <family val="3"/>
      <charset val="128"/>
    </font>
    <font>
      <sz val="11"/>
      <color theme="1"/>
      <name val="ＭＳ Ｐゴシック"/>
      <family val="3"/>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11"/>
      <color theme="1"/>
      <name val="HGPｺﾞｼｯｸM"/>
      <family val="3"/>
      <charset val="128"/>
    </font>
    <font>
      <sz val="11"/>
      <color theme="1"/>
      <name val="ＭＳ Ｐゴシック"/>
      <family val="3"/>
      <charset val="128"/>
    </font>
    <font>
      <sz val="12"/>
      <color theme="1"/>
      <name val="ＭＳ Ｐゴシック"/>
      <family val="3"/>
      <charset val="128"/>
    </font>
    <font>
      <sz val="12"/>
      <color theme="1"/>
      <name val="HG丸ｺﾞｼｯｸM-PRO"/>
      <family val="3"/>
      <charset val="128"/>
    </font>
    <font>
      <sz val="8"/>
      <color theme="1"/>
      <name val="HG丸ｺﾞｼｯｸM-PRO"/>
      <family val="3"/>
      <charset val="128"/>
    </font>
    <font>
      <b/>
      <sz val="14"/>
      <color theme="1"/>
      <name val="ＭＳ Ｐゴシック"/>
      <family val="3"/>
      <charset val="128"/>
    </font>
    <font>
      <sz val="14"/>
      <color theme="1"/>
      <name val="ＭＳ Ｐゴシック"/>
      <family val="3"/>
      <charset val="128"/>
    </font>
    <font>
      <b/>
      <sz val="11"/>
      <color theme="1"/>
      <name val="HGPｺﾞｼｯｸM"/>
      <family val="3"/>
      <charset val="128"/>
    </font>
    <font>
      <sz val="9"/>
      <color rgb="FFFF0000"/>
      <name val="ＭＳ Ｐゴシック"/>
      <family val="3"/>
      <charset val="128"/>
    </font>
    <font>
      <sz val="12"/>
      <color rgb="FFFF0000"/>
      <name val="ＭＳ Ｐゴシック"/>
      <family val="3"/>
      <charset val="128"/>
    </font>
    <font>
      <sz val="7.5"/>
      <color theme="1"/>
      <name val="HG丸ｺﾞｼｯｸM-PRO"/>
      <family val="3"/>
      <charset val="128"/>
    </font>
    <font>
      <b/>
      <u val="double"/>
      <sz val="11"/>
      <color theme="1"/>
      <name val="HG丸ｺﾞｼｯｸM-PRO"/>
      <family val="3"/>
      <charset val="128"/>
    </font>
    <font>
      <b/>
      <sz val="12"/>
      <color theme="1"/>
      <name val="ＭＳ Ｐゴシック"/>
      <family val="3"/>
      <charset val="128"/>
    </font>
    <font>
      <sz val="9"/>
      <color indexed="81"/>
      <name val="MS P ゴシック"/>
      <family val="3"/>
      <charset val="128"/>
    </font>
    <font>
      <b/>
      <sz val="9"/>
      <color indexed="81"/>
      <name val="MS P ゴシック"/>
      <family val="3"/>
      <charset val="128"/>
    </font>
    <font>
      <b/>
      <sz val="12"/>
      <color theme="1"/>
      <name val="ＭＳ Ｐゴシック"/>
      <family val="3"/>
      <charset val="128"/>
      <scheme val="minor"/>
    </font>
    <font>
      <sz val="10.5"/>
      <name val="ＭＳ ゴシック"/>
      <family val="3"/>
      <charset val="128"/>
    </font>
    <font>
      <b/>
      <sz val="11"/>
      <name val="ＭＳ ゴシック"/>
      <family val="3"/>
      <charset val="128"/>
    </font>
    <font>
      <sz val="10"/>
      <name val="ＭＳ ゴシック"/>
      <family val="3"/>
      <charset val="128"/>
    </font>
    <font>
      <sz val="10.5"/>
      <name val="ＭＳ 明朝"/>
      <family val="1"/>
      <charset val="128"/>
    </font>
    <font>
      <u/>
      <sz val="10.5"/>
      <name val="ＭＳ ゴシック"/>
      <family val="3"/>
      <charset val="128"/>
    </font>
    <font>
      <b/>
      <u/>
      <sz val="10.5"/>
      <name val="ＭＳ ゴシック"/>
      <family val="3"/>
      <charset val="128"/>
    </font>
    <font>
      <sz val="11"/>
      <name val="ＭＳ ゴシック"/>
      <family val="3"/>
      <charset val="128"/>
    </font>
    <font>
      <b/>
      <sz val="11"/>
      <name val="ＭＳ Ｐゴシック"/>
      <family val="3"/>
      <charset val="128"/>
    </font>
    <font>
      <b/>
      <u/>
      <sz val="1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s>
  <borders count="9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28">
    <xf numFmtId="0" fontId="0" fillId="0" borderId="0" xfId="0">
      <alignment vertical="center"/>
    </xf>
    <xf numFmtId="0" fontId="18" fillId="0" borderId="0" xfId="0" applyFont="1" applyBorder="1">
      <alignment vertical="center"/>
    </xf>
    <xf numFmtId="0" fontId="18" fillId="0" borderId="0" xfId="0" applyFont="1" applyFill="1" applyBorder="1" applyAlignment="1">
      <alignment horizontal="center" vertical="center" textRotation="255"/>
    </xf>
    <xf numFmtId="0" fontId="19" fillId="0" borderId="0" xfId="0" applyFont="1" applyBorder="1" applyAlignment="1">
      <alignment horizontal="left" vertical="center"/>
    </xf>
    <xf numFmtId="0" fontId="18" fillId="2" borderId="0" xfId="0" applyFont="1" applyFill="1" applyBorder="1" applyAlignment="1">
      <alignment horizontal="center" vertical="center" textRotation="255"/>
    </xf>
    <xf numFmtId="0" fontId="3" fillId="0" borderId="0" xfId="0" applyFont="1" applyBorder="1" applyAlignment="1">
      <alignment vertical="center"/>
    </xf>
    <xf numFmtId="0" fontId="3" fillId="0" borderId="0" xfId="0" applyFont="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top" wrapText="1"/>
    </xf>
    <xf numFmtId="0" fontId="3" fillId="0" borderId="0" xfId="0" applyFont="1" applyBorder="1" applyAlignment="1">
      <alignment vertical="top"/>
    </xf>
    <xf numFmtId="0" fontId="18" fillId="0" borderId="0" xfId="0" applyFont="1" applyFill="1" applyBorder="1" applyAlignment="1">
      <alignment vertical="top"/>
    </xf>
    <xf numFmtId="0" fontId="5" fillId="0" borderId="0" xfId="0" applyFont="1" applyBorder="1">
      <alignment vertical="center"/>
    </xf>
    <xf numFmtId="0" fontId="4" fillId="0" borderId="1" xfId="0" applyFont="1" applyBorder="1" applyAlignment="1">
      <alignment horizontal="left" vertical="center"/>
    </xf>
    <xf numFmtId="0" fontId="3" fillId="0" borderId="0" xfId="0" applyFont="1" applyBorder="1" applyAlignment="1">
      <alignment vertical="center" wrapText="1"/>
    </xf>
    <xf numFmtId="0" fontId="18" fillId="0" borderId="0" xfId="0" applyFont="1" applyBorder="1" applyAlignment="1">
      <alignment horizontal="right" vertical="center"/>
    </xf>
    <xf numFmtId="176" fontId="18" fillId="0" borderId="0" xfId="0" applyNumberFormat="1" applyFont="1" applyBorder="1" applyAlignment="1">
      <alignment horizontal="center" vertical="center"/>
    </xf>
    <xf numFmtId="176" fontId="3" fillId="0" borderId="0" xfId="0" applyNumberFormat="1" applyFont="1" applyAlignment="1">
      <alignment horizontal="center" vertical="center"/>
    </xf>
    <xf numFmtId="0" fontId="3" fillId="0" borderId="0" xfId="0" applyFont="1" applyBorder="1" applyAlignment="1">
      <alignment horizontal="left" vertical="center"/>
    </xf>
    <xf numFmtId="0" fontId="4" fillId="0" borderId="2"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3" fillId="0" borderId="0" xfId="0" applyNumberFormat="1" applyFont="1" applyAlignment="1" applyProtection="1">
      <alignment horizontal="right" vertical="center"/>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178" fontId="3" fillId="0" borderId="5" xfId="0" applyNumberFormat="1" applyFont="1" applyBorder="1" applyAlignment="1" applyProtection="1">
      <alignment vertical="center" shrinkToFit="1"/>
      <protection locked="0"/>
    </xf>
    <xf numFmtId="178" fontId="3" fillId="0" borderId="6" xfId="0" applyNumberFormat="1" applyFont="1" applyBorder="1" applyAlignment="1" applyProtection="1">
      <alignment vertical="center" shrinkToFit="1"/>
      <protection locked="0"/>
    </xf>
    <xf numFmtId="0" fontId="3" fillId="0" borderId="7" xfId="0" applyFont="1" applyBorder="1" applyAlignment="1" applyProtection="1">
      <alignment horizontal="center" vertical="center"/>
      <protection locked="0"/>
    </xf>
    <xf numFmtId="179" fontId="3" fillId="0" borderId="8" xfId="0" applyNumberFormat="1" applyFont="1" applyBorder="1" applyAlignment="1" applyProtection="1">
      <alignment vertical="center" shrinkToFit="1"/>
      <protection hidden="1"/>
    </xf>
    <xf numFmtId="180" fontId="3" fillId="0" borderId="9" xfId="0" applyNumberFormat="1" applyFont="1" applyBorder="1" applyAlignment="1" applyProtection="1">
      <alignment vertical="center" shrinkToFit="1"/>
      <protection hidden="1"/>
    </xf>
    <xf numFmtId="0" fontId="18" fillId="0" borderId="0" xfId="0" applyFont="1" applyBorder="1" applyAlignment="1">
      <alignment horizontal="left" vertical="center"/>
    </xf>
    <xf numFmtId="0" fontId="18" fillId="0" borderId="10" xfId="0" applyFont="1" applyBorder="1">
      <alignment vertical="center"/>
    </xf>
    <xf numFmtId="0" fontId="20" fillId="3" borderId="11" xfId="0" applyFont="1" applyFill="1" applyBorder="1" applyAlignment="1" applyProtection="1">
      <alignment horizontal="center" vertical="center"/>
      <protection hidden="1"/>
    </xf>
    <xf numFmtId="0" fontId="20" fillId="3" borderId="12" xfId="0" applyFont="1" applyFill="1" applyBorder="1" applyAlignment="1" applyProtection="1">
      <alignment horizontal="center" vertical="center"/>
      <protection hidden="1"/>
    </xf>
    <xf numFmtId="0" fontId="20" fillId="3" borderId="13" xfId="0" applyFont="1" applyFill="1" applyBorder="1" applyAlignment="1" applyProtection="1">
      <alignment horizontal="center" vertical="center"/>
      <protection hidden="1"/>
    </xf>
    <xf numFmtId="0" fontId="2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20" fillId="3" borderId="16" xfId="0" applyFont="1" applyFill="1" applyBorder="1" applyAlignment="1" applyProtection="1">
      <alignment horizontal="center" vertical="center"/>
      <protection hidden="1"/>
    </xf>
    <xf numFmtId="0" fontId="20" fillId="3" borderId="17" xfId="0" applyFont="1" applyFill="1" applyBorder="1" applyAlignment="1" applyProtection="1">
      <alignment horizontal="center" vertical="center"/>
      <protection hidden="1"/>
    </xf>
    <xf numFmtId="0" fontId="20" fillId="3" borderId="18" xfId="0" applyFont="1" applyFill="1" applyBorder="1" applyAlignment="1" applyProtection="1">
      <alignment horizontal="center" vertical="center"/>
      <protection hidden="1"/>
    </xf>
    <xf numFmtId="0" fontId="20" fillId="3" borderId="15" xfId="0" applyFont="1" applyFill="1" applyBorder="1" applyAlignment="1">
      <alignment horizontal="center" vertical="center"/>
    </xf>
    <xf numFmtId="178" fontId="10" fillId="0" borderId="19" xfId="0" applyNumberFormat="1" applyFont="1" applyBorder="1" applyAlignment="1" applyProtection="1">
      <alignment vertical="center" shrinkToFit="1"/>
      <protection locked="0"/>
    </xf>
    <xf numFmtId="178" fontId="10" fillId="0" borderId="20" xfId="0" applyNumberFormat="1" applyFont="1" applyBorder="1" applyAlignment="1" applyProtection="1">
      <alignment vertical="center" shrinkToFit="1"/>
      <protection locked="0"/>
    </xf>
    <xf numFmtId="180" fontId="10" fillId="0" borderId="8" xfId="0" applyNumberFormat="1" applyFont="1" applyBorder="1" applyAlignment="1" applyProtection="1">
      <alignment vertical="center" shrinkToFit="1"/>
      <protection hidden="1"/>
    </xf>
    <xf numFmtId="179" fontId="10" fillId="0" borderId="8" xfId="0" applyNumberFormat="1" applyFont="1" applyBorder="1" applyAlignment="1" applyProtection="1">
      <alignment vertical="center" shrinkToFit="1"/>
      <protection hidden="1"/>
    </xf>
    <xf numFmtId="178" fontId="10" fillId="0" borderId="21" xfId="0" applyNumberFormat="1" applyFont="1" applyBorder="1" applyAlignment="1" applyProtection="1">
      <alignment vertical="center" shrinkToFit="1"/>
      <protection locked="0"/>
    </xf>
    <xf numFmtId="178" fontId="10" fillId="0" borderId="22" xfId="0" applyNumberFormat="1" applyFont="1" applyBorder="1" applyAlignment="1" applyProtection="1">
      <alignment vertical="center" shrinkToFit="1"/>
      <protection locked="0"/>
    </xf>
    <xf numFmtId="0" fontId="18" fillId="0" borderId="0" xfId="0" applyFont="1" applyBorder="1" applyAlignment="1">
      <alignment horizontal="left" vertical="center"/>
    </xf>
    <xf numFmtId="0" fontId="18" fillId="0" borderId="0" xfId="0" applyFont="1" applyBorder="1" applyAlignment="1" applyProtection="1">
      <alignment vertical="center"/>
      <protection hidden="1"/>
    </xf>
    <xf numFmtId="0" fontId="0" fillId="0" borderId="0" xfId="0" applyAlignment="1" applyProtection="1">
      <alignment vertical="center"/>
      <protection hidden="1"/>
    </xf>
    <xf numFmtId="0" fontId="18" fillId="0" borderId="0" xfId="0" applyFont="1" applyFill="1" applyBorder="1" applyAlignment="1" applyProtection="1">
      <alignment horizontal="center" vertical="center"/>
      <protection hidden="1"/>
    </xf>
    <xf numFmtId="0" fontId="18" fillId="0" borderId="23" xfId="0"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18" fillId="0" borderId="24" xfId="0" applyFont="1" applyFill="1" applyBorder="1" applyAlignment="1" applyProtection="1">
      <alignment horizontal="center" vertical="center"/>
      <protection hidden="1"/>
    </xf>
    <xf numFmtId="0" fontId="3" fillId="0" borderId="25" xfId="0" applyFont="1" applyBorder="1" applyAlignment="1">
      <alignment horizontal="left" vertical="center" indent="1" shrinkToFit="1"/>
    </xf>
    <xf numFmtId="0" fontId="0" fillId="0" borderId="0" xfId="0" applyFont="1" applyBorder="1" applyAlignment="1">
      <alignment horizontal="left" vertical="center" indent="1"/>
    </xf>
    <xf numFmtId="177" fontId="10" fillId="0" borderId="26" xfId="0" applyNumberFormat="1" applyFont="1" applyBorder="1" applyAlignment="1" applyProtection="1">
      <alignment vertical="center" shrinkToFit="1"/>
      <protection hidden="1"/>
    </xf>
    <xf numFmtId="0" fontId="0" fillId="0" borderId="26" xfId="0" applyBorder="1" applyAlignment="1">
      <alignment vertical="center" shrinkToFit="1"/>
    </xf>
    <xf numFmtId="178" fontId="3" fillId="0" borderId="27" xfId="0" applyNumberFormat="1" applyFont="1" applyBorder="1" applyAlignment="1" applyProtection="1">
      <alignment vertical="center" shrinkToFit="1"/>
      <protection locked="0"/>
    </xf>
    <xf numFmtId="178" fontId="10" fillId="0" borderId="28" xfId="0" applyNumberFormat="1" applyFont="1" applyBorder="1" applyAlignment="1" applyProtection="1">
      <alignment vertical="center" shrinkToFit="1"/>
      <protection locked="0"/>
    </xf>
    <xf numFmtId="0" fontId="21" fillId="0" borderId="0" xfId="0" applyFont="1">
      <alignment vertical="center"/>
    </xf>
    <xf numFmtId="0" fontId="22" fillId="0" borderId="0" xfId="0" applyFont="1" applyAlignment="1">
      <alignment horizontal="right" vertical="center"/>
    </xf>
    <xf numFmtId="0" fontId="17" fillId="0" borderId="0" xfId="0" applyFont="1" applyBorder="1">
      <alignment vertical="center"/>
    </xf>
    <xf numFmtId="0" fontId="21" fillId="0" borderId="29" xfId="0" applyFont="1" applyBorder="1">
      <alignment vertical="center"/>
    </xf>
    <xf numFmtId="0" fontId="17" fillId="0" borderId="30" xfId="0" applyFont="1" applyBorder="1">
      <alignment vertical="center"/>
    </xf>
    <xf numFmtId="0" fontId="23" fillId="0" borderId="31" xfId="0" applyFont="1" applyBorder="1">
      <alignment vertical="center"/>
    </xf>
    <xf numFmtId="0" fontId="23" fillId="0" borderId="0" xfId="0" applyFont="1" applyBorder="1">
      <alignment vertical="center"/>
    </xf>
    <xf numFmtId="0" fontId="22" fillId="0" borderId="32" xfId="0" applyFont="1" applyBorder="1">
      <alignment vertical="center"/>
    </xf>
    <xf numFmtId="0" fontId="22" fillId="0" borderId="0" xfId="0" applyFont="1" applyBorder="1">
      <alignment vertical="center"/>
    </xf>
    <xf numFmtId="0" fontId="22" fillId="0" borderId="36" xfId="0" applyFont="1" applyBorder="1">
      <alignment vertical="center"/>
    </xf>
    <xf numFmtId="0" fontId="22" fillId="0" borderId="37" xfId="0" applyFont="1" applyBorder="1">
      <alignment vertical="center"/>
    </xf>
    <xf numFmtId="0" fontId="22" fillId="0" borderId="38" xfId="0" applyFont="1" applyBorder="1">
      <alignment vertical="center"/>
    </xf>
    <xf numFmtId="0" fontId="22" fillId="0" borderId="0" xfId="0" applyFont="1">
      <alignment vertical="center"/>
    </xf>
    <xf numFmtId="0" fontId="22" fillId="0" borderId="39" xfId="0" applyFont="1" applyBorder="1">
      <alignment vertical="center"/>
    </xf>
    <xf numFmtId="0" fontId="22" fillId="0" borderId="29" xfId="0" applyFont="1" applyBorder="1">
      <alignment vertical="center"/>
    </xf>
    <xf numFmtId="0" fontId="22" fillId="0" borderId="30" xfId="0" applyFont="1" applyBorder="1">
      <alignment vertical="center"/>
    </xf>
    <xf numFmtId="0" fontId="22" fillId="0" borderId="31" xfId="0" applyFont="1" applyBorder="1">
      <alignment vertical="center"/>
    </xf>
    <xf numFmtId="0" fontId="0" fillId="0" borderId="0" xfId="0" applyBorder="1">
      <alignment vertical="center"/>
    </xf>
    <xf numFmtId="0" fontId="22" fillId="0" borderId="0" xfId="0" applyFont="1" applyAlignment="1">
      <alignment horizontal="left" vertical="center"/>
    </xf>
    <xf numFmtId="0" fontId="23" fillId="0" borderId="31" xfId="0" applyFont="1" applyBorder="1" applyAlignment="1">
      <alignment vertical="center"/>
    </xf>
    <xf numFmtId="0" fontId="23" fillId="0" borderId="0" xfId="0" applyFont="1" applyBorder="1" applyAlignment="1">
      <alignment vertical="center"/>
    </xf>
    <xf numFmtId="0" fontId="0" fillId="0" borderId="0" xfId="0">
      <alignment vertical="center"/>
    </xf>
    <xf numFmtId="0" fontId="23" fillId="0" borderId="73" xfId="0" applyFont="1" applyBorder="1">
      <alignment vertical="center"/>
    </xf>
    <xf numFmtId="0" fontId="23" fillId="4" borderId="33" xfId="0" applyFont="1" applyFill="1" applyBorder="1">
      <alignment vertical="center"/>
    </xf>
    <xf numFmtId="0" fontId="33" fillId="4" borderId="34" xfId="0" applyFont="1" applyFill="1" applyBorder="1" applyAlignment="1">
      <alignment horizontal="center" vertical="center"/>
    </xf>
    <xf numFmtId="0" fontId="33" fillId="4" borderId="14" xfId="0" applyFont="1" applyFill="1" applyBorder="1" applyAlignment="1">
      <alignment horizontal="center" vertical="center"/>
    </xf>
    <xf numFmtId="0" fontId="23" fillId="0" borderId="73" xfId="0" applyFont="1" applyBorder="1" applyAlignment="1">
      <alignment vertical="center"/>
    </xf>
    <xf numFmtId="0" fontId="23" fillId="0" borderId="0" xfId="0" applyFont="1" applyBorder="1" applyAlignment="1">
      <alignment horizontal="left" vertical="center"/>
    </xf>
    <xf numFmtId="0" fontId="23" fillId="0" borderId="54" xfId="0" applyFont="1" applyBorder="1" applyAlignment="1">
      <alignment vertical="center"/>
    </xf>
    <xf numFmtId="0" fontId="38" fillId="0" borderId="0" xfId="0" applyFont="1" applyAlignment="1">
      <alignment horizontal="left" vertical="center"/>
    </xf>
    <xf numFmtId="0" fontId="37" fillId="0" borderId="95" xfId="0" applyFont="1" applyBorder="1" applyAlignment="1">
      <alignment horizontal="center" vertical="center" wrapText="1"/>
    </xf>
    <xf numFmtId="0" fontId="40" fillId="0" borderId="94" xfId="0" applyFont="1" applyBorder="1" applyAlignment="1">
      <alignment horizontal="justify" vertical="center" wrapText="1"/>
    </xf>
    <xf numFmtId="0" fontId="40" fillId="0" borderId="94" xfId="0" applyFont="1" applyBorder="1" applyAlignment="1">
      <alignment horizontal="center" vertical="center" wrapText="1"/>
    </xf>
    <xf numFmtId="0" fontId="37" fillId="0" borderId="0" xfId="0" applyFont="1" applyBorder="1" applyAlignment="1">
      <alignment horizontal="center" vertical="center" wrapText="1"/>
    </xf>
    <xf numFmtId="0" fontId="40"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7" fillId="0" borderId="0" xfId="0" applyFont="1" applyAlignment="1">
      <alignment horizontal="left" vertical="center"/>
    </xf>
    <xf numFmtId="0" fontId="0" fillId="0" borderId="0" xfId="0">
      <alignment vertical="center"/>
    </xf>
    <xf numFmtId="0" fontId="37" fillId="0" borderId="0" xfId="0" applyFont="1">
      <alignment vertical="center"/>
    </xf>
    <xf numFmtId="0" fontId="37" fillId="0" borderId="0" xfId="0" applyFont="1" applyBorder="1" applyAlignment="1">
      <alignment vertical="center" wrapText="1"/>
    </xf>
    <xf numFmtId="0" fontId="37" fillId="4" borderId="93" xfId="0" applyFont="1" applyFill="1" applyBorder="1" applyAlignment="1">
      <alignment horizontal="center" vertical="center" wrapText="1"/>
    </xf>
    <xf numFmtId="0" fontId="39" fillId="4" borderId="46" xfId="0" applyFont="1" applyFill="1" applyBorder="1" applyAlignment="1">
      <alignment horizontal="justify" vertical="center" wrapText="1"/>
    </xf>
    <xf numFmtId="0" fontId="40" fillId="0" borderId="26" xfId="0" applyFont="1" applyBorder="1" applyAlignment="1">
      <alignment horizontal="center" vertical="center"/>
    </xf>
    <xf numFmtId="0" fontId="37" fillId="4" borderId="46" xfId="0" applyFont="1" applyFill="1" applyBorder="1" applyAlignment="1">
      <alignment vertical="center" wrapText="1"/>
    </xf>
    <xf numFmtId="0" fontId="40" fillId="0" borderId="46" xfId="0" applyFont="1" applyBorder="1" applyAlignment="1">
      <alignment vertical="center"/>
    </xf>
    <xf numFmtId="0" fontId="40" fillId="0" borderId="93" xfId="0" applyFont="1" applyBorder="1" applyAlignment="1">
      <alignment vertical="center"/>
    </xf>
    <xf numFmtId="0" fontId="44" fillId="0" borderId="0" xfId="0" applyFont="1">
      <alignment vertical="center"/>
    </xf>
    <xf numFmtId="49" fontId="40" fillId="0" borderId="94" xfId="0" applyNumberFormat="1" applyFont="1" applyBorder="1" applyAlignment="1">
      <alignment horizontal="justify" vertical="center" wrapText="1"/>
    </xf>
    <xf numFmtId="0" fontId="0" fillId="0" borderId="0" xfId="0" applyAlignment="1">
      <alignment horizontal="right" vertical="center"/>
    </xf>
    <xf numFmtId="0" fontId="3" fillId="0" borderId="42" xfId="0" applyFont="1" applyBorder="1" applyAlignment="1">
      <alignment horizontal="left" vertical="center" indent="1" shrinkToFit="1"/>
    </xf>
    <xf numFmtId="0" fontId="0" fillId="0" borderId="43" xfId="0" applyFont="1" applyBorder="1" applyAlignment="1">
      <alignment horizontal="left" vertical="center" indent="1"/>
    </xf>
    <xf numFmtId="0" fontId="0" fillId="0" borderId="44" xfId="0" applyFont="1" applyBorder="1" applyAlignment="1">
      <alignment horizontal="left" vertical="center" indent="1"/>
    </xf>
    <xf numFmtId="177" fontId="10" fillId="0" borderId="45" xfId="0" applyNumberFormat="1" applyFont="1" applyBorder="1" applyAlignment="1" applyProtection="1">
      <alignment vertical="center" shrinkToFit="1"/>
      <protection hidden="1"/>
    </xf>
    <xf numFmtId="0" fontId="0" fillId="0" borderId="46" xfId="0" applyBorder="1" applyAlignment="1">
      <alignment vertical="center" shrinkToFit="1"/>
    </xf>
    <xf numFmtId="0" fontId="3" fillId="0" borderId="47" xfId="0" applyFont="1" applyBorder="1" applyAlignment="1">
      <alignment horizontal="left" vertical="center" indent="1" shrinkToFit="1"/>
    </xf>
    <xf numFmtId="0" fontId="0" fillId="0" borderId="48" xfId="0" applyFont="1" applyBorder="1" applyAlignment="1">
      <alignment horizontal="left" vertical="center" indent="1"/>
    </xf>
    <xf numFmtId="0" fontId="10" fillId="0" borderId="45"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protection locked="0"/>
    </xf>
    <xf numFmtId="0" fontId="31" fillId="0" borderId="25" xfId="0" applyFont="1" applyBorder="1" applyAlignment="1">
      <alignment horizontal="left" vertical="center" wrapText="1"/>
    </xf>
    <xf numFmtId="0" fontId="12" fillId="0" borderId="0" xfId="0" applyFont="1" applyBorder="1" applyAlignment="1">
      <alignment horizontal="left" vertical="center"/>
    </xf>
    <xf numFmtId="0" fontId="12" fillId="0" borderId="50" xfId="0" applyFont="1" applyBorder="1" applyAlignment="1">
      <alignment horizontal="left" vertical="center"/>
    </xf>
    <xf numFmtId="0" fontId="12" fillId="0" borderId="25" xfId="0" applyFont="1" applyBorder="1" applyAlignment="1">
      <alignment horizontal="left" vertical="center"/>
    </xf>
    <xf numFmtId="0" fontId="20" fillId="3" borderId="49" xfId="0" applyFont="1" applyFill="1" applyBorder="1" applyAlignment="1" applyProtection="1">
      <alignment horizontal="distributed" justifyLastLine="1" shrinkToFit="1"/>
      <protection hidden="1"/>
    </xf>
    <xf numFmtId="0" fontId="7" fillId="3" borderId="50" xfId="0" applyFont="1" applyFill="1" applyBorder="1" applyAlignment="1" applyProtection="1">
      <alignment horizontal="distributed" justifyLastLine="1" shrinkToFit="1"/>
      <protection hidden="1"/>
    </xf>
    <xf numFmtId="0" fontId="20" fillId="3" borderId="51" xfId="0" applyFont="1" applyFill="1" applyBorder="1" applyAlignment="1">
      <alignment horizontal="center" vertical="center"/>
    </xf>
    <xf numFmtId="0" fontId="20" fillId="3" borderId="52" xfId="0" applyFont="1" applyFill="1" applyBorder="1" applyAlignment="1">
      <alignment horizontal="center" vertical="center"/>
    </xf>
    <xf numFmtId="0" fontId="20" fillId="3" borderId="49" xfId="0" applyFont="1" applyFill="1" applyBorder="1" applyAlignment="1" applyProtection="1">
      <alignment horizontal="center" vertical="top" shrinkToFit="1"/>
      <protection hidden="1"/>
    </xf>
    <xf numFmtId="0" fontId="7" fillId="3" borderId="50" xfId="0" applyFont="1" applyFill="1" applyBorder="1" applyAlignment="1" applyProtection="1">
      <alignment horizontal="center" vertical="top" shrinkToFit="1"/>
      <protection hidden="1"/>
    </xf>
    <xf numFmtId="180" fontId="10" fillId="0" borderId="42" xfId="0" applyNumberFormat="1" applyFont="1" applyBorder="1" applyAlignment="1" applyProtection="1">
      <alignment vertical="center" shrinkToFit="1"/>
      <protection hidden="1"/>
    </xf>
    <xf numFmtId="180" fontId="10" fillId="0" borderId="44" xfId="0" applyNumberFormat="1" applyFont="1" applyBorder="1" applyAlignment="1" applyProtection="1">
      <alignment vertical="center" shrinkToFit="1"/>
      <protection hidden="1"/>
    </xf>
    <xf numFmtId="0" fontId="20" fillId="0" borderId="53" xfId="0" applyFont="1" applyBorder="1" applyAlignment="1">
      <alignment horizontal="center"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50" xfId="0" applyFont="1" applyBorder="1" applyAlignment="1">
      <alignment horizontal="center" vertical="center"/>
    </xf>
    <xf numFmtId="0" fontId="20" fillId="3" borderId="56" xfId="0" applyFont="1" applyFill="1" applyBorder="1" applyAlignment="1" applyProtection="1">
      <alignment horizontal="distributed" justifyLastLine="1" shrinkToFit="1"/>
      <protection hidden="1"/>
    </xf>
    <xf numFmtId="0" fontId="7" fillId="3" borderId="55" xfId="0" applyFont="1" applyFill="1" applyBorder="1" applyAlignment="1" applyProtection="1">
      <alignment horizontal="distributed" justifyLastLine="1" shrinkToFit="1"/>
      <protection hidden="1"/>
    </xf>
    <xf numFmtId="0" fontId="0" fillId="0" borderId="48" xfId="0" applyFont="1" applyBorder="1" applyAlignment="1">
      <alignment horizontal="left" vertical="center" indent="1" shrinkToFit="1"/>
    </xf>
    <xf numFmtId="0" fontId="10" fillId="0" borderId="56" xfId="0" applyFont="1" applyBorder="1" applyAlignment="1">
      <alignment vertical="center" wrapText="1"/>
    </xf>
    <xf numFmtId="0" fontId="7" fillId="0" borderId="54" xfId="0" applyFont="1" applyBorder="1" applyAlignment="1">
      <alignment vertical="center" wrapText="1"/>
    </xf>
    <xf numFmtId="0" fontId="7" fillId="0" borderId="49" xfId="0" applyFont="1" applyBorder="1" applyAlignment="1">
      <alignment vertical="center" wrapText="1"/>
    </xf>
    <xf numFmtId="0" fontId="7" fillId="0" borderId="0" xfId="0" applyFont="1" applyBorder="1" applyAlignment="1">
      <alignment vertical="center" wrapText="1"/>
    </xf>
    <xf numFmtId="0" fontId="20" fillId="3" borderId="57" xfId="0" applyFont="1" applyFill="1" applyBorder="1" applyAlignment="1">
      <alignment horizontal="center" vertical="center" shrinkToFit="1"/>
    </xf>
    <xf numFmtId="0" fontId="7" fillId="3" borderId="57" xfId="0" applyFont="1" applyFill="1" applyBorder="1" applyAlignment="1">
      <alignment horizontal="center" vertical="center" shrinkToFit="1"/>
    </xf>
    <xf numFmtId="0" fontId="7" fillId="3" borderId="57" xfId="0" applyFont="1" applyFill="1" applyBorder="1" applyAlignment="1">
      <alignment vertical="center"/>
    </xf>
    <xf numFmtId="0" fontId="7" fillId="3" borderId="41" xfId="0" applyFont="1" applyFill="1" applyBorder="1" applyAlignment="1">
      <alignment vertical="center"/>
    </xf>
    <xf numFmtId="0" fontId="10" fillId="0" borderId="58" xfId="0" applyFont="1" applyBorder="1" applyAlignment="1" applyProtection="1">
      <alignment vertical="center" shrinkToFit="1"/>
      <protection locked="0"/>
    </xf>
    <xf numFmtId="0" fontId="7" fillId="0" borderId="58" xfId="0" applyFont="1" applyBorder="1" applyAlignment="1" applyProtection="1">
      <alignment vertical="center" shrinkToFit="1"/>
      <protection locked="0"/>
    </xf>
    <xf numFmtId="0" fontId="7" fillId="0" borderId="59" xfId="0" applyFont="1" applyBorder="1" applyAlignment="1" applyProtection="1">
      <alignment vertical="center" shrinkToFit="1"/>
      <protection locked="0"/>
    </xf>
    <xf numFmtId="0" fontId="10" fillId="0" borderId="60" xfId="0" applyFont="1" applyBorder="1" applyAlignment="1" applyProtection="1">
      <alignment vertical="center" shrinkToFit="1"/>
      <protection locked="0"/>
    </xf>
    <xf numFmtId="0" fontId="7" fillId="0" borderId="60" xfId="0" applyFont="1" applyBorder="1" applyAlignment="1" applyProtection="1">
      <alignment vertical="center" shrinkToFit="1"/>
      <protection locked="0"/>
    </xf>
    <xf numFmtId="0" fontId="7" fillId="0" borderId="61" xfId="0" applyFont="1" applyBorder="1" applyAlignment="1" applyProtection="1">
      <alignment vertical="center" shrinkToFit="1"/>
      <protection locked="0"/>
    </xf>
    <xf numFmtId="0" fontId="7" fillId="0" borderId="62" xfId="0" applyFont="1" applyBorder="1" applyAlignment="1" applyProtection="1">
      <alignment vertical="center" shrinkToFit="1"/>
      <protection locked="0"/>
    </xf>
    <xf numFmtId="0" fontId="18" fillId="0" borderId="57" xfId="0" applyFont="1" applyFill="1" applyBorder="1" applyAlignment="1">
      <alignment vertical="center" wrapText="1"/>
    </xf>
    <xf numFmtId="0" fontId="0" fillId="0" borderId="41" xfId="0" applyBorder="1" applyAlignment="1">
      <alignment vertical="center"/>
    </xf>
    <xf numFmtId="0" fontId="18" fillId="0" borderId="58" xfId="0" applyFont="1" applyBorder="1" applyAlignment="1">
      <alignment horizontal="distributed" vertical="center" justifyLastLine="1"/>
    </xf>
    <xf numFmtId="0" fontId="0" fillId="0" borderId="58" xfId="0" applyFont="1" applyBorder="1" applyAlignment="1">
      <alignment horizontal="distributed" vertical="center" justifyLastLine="1"/>
    </xf>
    <xf numFmtId="0" fontId="7" fillId="0" borderId="63" xfId="0" applyFont="1" applyBorder="1" applyAlignment="1" applyProtection="1">
      <alignment vertical="center" shrinkToFit="1"/>
      <protection locked="0"/>
    </xf>
    <xf numFmtId="0" fontId="7" fillId="0" borderId="64" xfId="0" applyFont="1" applyBorder="1" applyAlignment="1" applyProtection="1">
      <alignment vertical="center" shrinkToFit="1"/>
      <protection locked="0"/>
    </xf>
    <xf numFmtId="0" fontId="18" fillId="0" borderId="65" xfId="0" applyFont="1" applyBorder="1" applyAlignment="1">
      <alignment horizontal="distributed" vertical="center" justifyLastLine="1"/>
    </xf>
    <xf numFmtId="0" fontId="0" fillId="0" borderId="65" xfId="0" applyFont="1" applyBorder="1" applyAlignment="1">
      <alignment horizontal="distributed" vertical="center" justifyLastLine="1"/>
    </xf>
    <xf numFmtId="0" fontId="10" fillId="0" borderId="65" xfId="0" applyFont="1" applyBorder="1" applyAlignment="1" applyProtection="1">
      <alignment vertical="center" shrinkToFit="1"/>
      <protection locked="0"/>
    </xf>
    <xf numFmtId="0" fontId="10" fillId="0" borderId="66" xfId="0" applyFont="1" applyBorder="1" applyAlignment="1" applyProtection="1">
      <alignment vertical="center" shrinkToFit="1"/>
      <protection locked="0"/>
    </xf>
    <xf numFmtId="0" fontId="18" fillId="0" borderId="60" xfId="0" applyFont="1" applyBorder="1" applyAlignment="1">
      <alignment horizontal="distributed" vertical="center" justifyLastLine="1"/>
    </xf>
    <xf numFmtId="0" fontId="0" fillId="0" borderId="60" xfId="0" applyFont="1" applyBorder="1" applyAlignment="1">
      <alignment horizontal="distributed" vertical="center" justifyLastLine="1"/>
    </xf>
    <xf numFmtId="0" fontId="7" fillId="0" borderId="67" xfId="0" applyFont="1" applyBorder="1" applyAlignment="1" applyProtection="1">
      <alignment vertical="center" shrinkToFit="1"/>
      <protection locked="0"/>
    </xf>
    <xf numFmtId="0" fontId="3" fillId="0" borderId="0" xfId="0" applyFont="1" applyBorder="1" applyAlignment="1">
      <alignment vertical="top" wrapText="1"/>
    </xf>
    <xf numFmtId="0" fontId="0" fillId="0" borderId="0" xfId="0" applyAlignment="1">
      <alignment vertical="top"/>
    </xf>
    <xf numFmtId="0" fontId="18" fillId="0" borderId="0" xfId="0" applyFont="1" applyBorder="1" applyAlignment="1">
      <alignment vertical="top" wrapText="1"/>
    </xf>
    <xf numFmtId="0" fontId="3" fillId="0" borderId="0" xfId="0" applyFont="1" applyAlignment="1">
      <alignment vertical="top" wrapText="1"/>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vertical="center" wrapText="1"/>
    </xf>
    <xf numFmtId="0" fontId="3" fillId="0" borderId="0" xfId="0" applyFont="1" applyBorder="1" applyAlignment="1">
      <alignment horizontal="left" vertical="center" shrinkToFit="1"/>
    </xf>
    <xf numFmtId="0" fontId="18" fillId="0" borderId="73" xfId="0" applyFont="1" applyFill="1" applyBorder="1" applyAlignment="1">
      <alignment horizontal="center" vertical="center" textRotation="255"/>
    </xf>
    <xf numFmtId="0" fontId="3" fillId="0" borderId="73" xfId="0" applyFont="1" applyBorder="1" applyAlignment="1">
      <alignment vertical="center"/>
    </xf>
    <xf numFmtId="0" fontId="24" fillId="4" borderId="74" xfId="0" applyFont="1" applyFill="1" applyBorder="1" applyAlignment="1">
      <alignment horizontal="center" vertical="center"/>
    </xf>
    <xf numFmtId="0" fontId="24" fillId="4" borderId="26" xfId="0" applyFont="1" applyFill="1" applyBorder="1" applyAlignment="1">
      <alignment horizontal="center" vertical="center"/>
    </xf>
    <xf numFmtId="0" fontId="11" fillId="0" borderId="75" xfId="0" applyFont="1" applyBorder="1" applyAlignment="1">
      <alignment horizontal="center" vertical="center"/>
    </xf>
    <xf numFmtId="0" fontId="4" fillId="4" borderId="76" xfId="0" applyFont="1" applyFill="1" applyBorder="1" applyAlignment="1">
      <alignment horizontal="left" vertical="center" shrinkToFit="1"/>
    </xf>
    <xf numFmtId="0" fontId="11" fillId="0" borderId="77" xfId="0" applyFont="1" applyBorder="1" applyAlignment="1">
      <alignment vertical="center" shrinkToFit="1"/>
    </xf>
    <xf numFmtId="0" fontId="11" fillId="0" borderId="26" xfId="0" applyFont="1" applyBorder="1" applyAlignment="1">
      <alignment vertical="center" shrinkToFit="1"/>
    </xf>
    <xf numFmtId="0" fontId="11" fillId="0" borderId="78" xfId="0" applyFont="1" applyBorder="1" applyAlignment="1">
      <alignment vertical="center" shrinkToFit="1"/>
    </xf>
    <xf numFmtId="0" fontId="18" fillId="0" borderId="33" xfId="0" applyFont="1" applyBorder="1" applyAlignment="1">
      <alignment vertical="center" wrapText="1"/>
    </xf>
    <xf numFmtId="0" fontId="3" fillId="0" borderId="34" xfId="0" applyFont="1" applyBorder="1" applyAlignment="1">
      <alignment vertical="center" wrapText="1"/>
    </xf>
    <xf numFmtId="0" fontId="0" fillId="0" borderId="14" xfId="0" applyBorder="1" applyAlignment="1">
      <alignment vertical="center"/>
    </xf>
    <xf numFmtId="0" fontId="25" fillId="0" borderId="53" xfId="0" applyFont="1" applyBorder="1" applyAlignment="1">
      <alignment horizontal="center" vertical="center"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68" xfId="0" applyFont="1" applyBorder="1" applyAlignment="1">
      <alignment horizontal="center" vertical="center"/>
    </xf>
    <xf numFmtId="0" fontId="9" fillId="0" borderId="35" xfId="0" applyFont="1" applyBorder="1" applyAlignment="1">
      <alignment horizontal="center" vertical="center"/>
    </xf>
    <xf numFmtId="0" fontId="9" fillId="0" borderId="69" xfId="0" applyFont="1" applyBorder="1" applyAlignment="1">
      <alignment horizontal="center" vertical="center"/>
    </xf>
    <xf numFmtId="0" fontId="20" fillId="3" borderId="71" xfId="0" applyFont="1" applyFill="1" applyBorder="1" applyAlignment="1" applyProtection="1">
      <alignment horizontal="center" vertical="top" shrinkToFit="1"/>
      <protection hidden="1"/>
    </xf>
    <xf numFmtId="0" fontId="7" fillId="3" borderId="69" xfId="0" applyFont="1" applyFill="1" applyBorder="1" applyAlignment="1" applyProtection="1">
      <alignment horizontal="center" vertical="top" shrinkToFit="1"/>
      <protection hidden="1"/>
    </xf>
    <xf numFmtId="0" fontId="20" fillId="0" borderId="53" xfId="0" applyFont="1" applyBorder="1" applyAlignment="1">
      <alignment horizontal="center" vertical="center" textRotation="255" shrinkToFit="1"/>
    </xf>
    <xf numFmtId="0" fontId="7" fillId="0" borderId="55" xfId="0" applyFont="1" applyBorder="1" applyAlignment="1">
      <alignment vertical="center" textRotation="255"/>
    </xf>
    <xf numFmtId="0" fontId="7" fillId="0" borderId="25" xfId="0" applyFont="1" applyBorder="1" applyAlignment="1">
      <alignment vertical="center" textRotation="255"/>
    </xf>
    <xf numFmtId="0" fontId="7" fillId="0" borderId="50" xfId="0" applyFont="1" applyBorder="1" applyAlignment="1">
      <alignment vertical="center" textRotation="255"/>
    </xf>
    <xf numFmtId="0" fontId="18" fillId="0" borderId="53" xfId="0" applyFont="1" applyBorder="1" applyAlignment="1">
      <alignment horizontal="center" vertical="center" wrapText="1"/>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68" xfId="0" applyFont="1" applyBorder="1" applyAlignment="1">
      <alignment horizontal="center" vertical="center"/>
    </xf>
    <xf numFmtId="0" fontId="0" fillId="0" borderId="35" xfId="0" applyFont="1" applyBorder="1" applyAlignment="1">
      <alignment horizontal="center" vertical="center"/>
    </xf>
    <xf numFmtId="0" fontId="0" fillId="0" borderId="69" xfId="0" applyFont="1" applyBorder="1" applyAlignment="1">
      <alignment horizontal="center" vertical="center"/>
    </xf>
    <xf numFmtId="0" fontId="24" fillId="0" borderId="47"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11" fillId="0" borderId="48" xfId="0" applyFont="1" applyBorder="1" applyAlignment="1">
      <alignment horizontal="distributed" vertical="center" justifyLastLine="1"/>
    </xf>
    <xf numFmtId="0" fontId="18" fillId="0" borderId="47" xfId="0" applyFont="1" applyBorder="1" applyAlignment="1" applyProtection="1">
      <alignment vertical="center" shrinkToFit="1"/>
      <protection locked="0"/>
    </xf>
    <xf numFmtId="0" fontId="0" fillId="0" borderId="48" xfId="0" applyBorder="1" applyAlignment="1" applyProtection="1">
      <alignment vertical="center"/>
      <protection locked="0"/>
    </xf>
    <xf numFmtId="0" fontId="18" fillId="0" borderId="26" xfId="0" applyFont="1" applyFill="1" applyBorder="1" applyAlignment="1">
      <alignment horizontal="center" vertical="center" textRotation="255"/>
    </xf>
    <xf numFmtId="0" fontId="3" fillId="0" borderId="26" xfId="0" applyFont="1" applyBorder="1" applyAlignment="1">
      <alignment vertical="center"/>
    </xf>
    <xf numFmtId="0" fontId="3" fillId="0" borderId="0" xfId="0" applyFont="1" applyBorder="1" applyAlignment="1">
      <alignment vertical="center"/>
    </xf>
    <xf numFmtId="0" fontId="24" fillId="0" borderId="42" xfId="0" applyFont="1" applyBorder="1" applyAlignment="1">
      <alignment horizontal="distributed" vertical="center" justifyLastLine="1"/>
    </xf>
    <xf numFmtId="0" fontId="24" fillId="0" borderId="43" xfId="0" applyFont="1" applyBorder="1" applyAlignment="1">
      <alignment horizontal="distributed" vertical="center" justifyLastLine="1"/>
    </xf>
    <xf numFmtId="0" fontId="11" fillId="0" borderId="43" xfId="0" applyFont="1" applyBorder="1" applyAlignment="1">
      <alignment horizontal="distributed" vertical="center" justifyLastLine="1"/>
    </xf>
    <xf numFmtId="0" fontId="18" fillId="0" borderId="42" xfId="0" applyFont="1" applyBorder="1" applyAlignment="1" applyProtection="1">
      <alignment vertical="center" shrinkToFi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18" fillId="0" borderId="79" xfId="0" applyFont="1" applyFill="1" applyBorder="1" applyAlignment="1">
      <alignment horizontal="center" vertical="center" textRotation="255"/>
    </xf>
    <xf numFmtId="0" fontId="3" fillId="0" borderId="79" xfId="0" applyFont="1" applyBorder="1" applyAlignment="1">
      <alignment vertical="center"/>
    </xf>
    <xf numFmtId="0" fontId="24" fillId="0" borderId="51" xfId="0" applyFont="1" applyBorder="1" applyAlignment="1">
      <alignment horizontal="distributed" vertical="center" justifyLastLine="1" shrinkToFit="1"/>
    </xf>
    <xf numFmtId="0" fontId="24" fillId="0" borderId="77" xfId="0" applyFont="1" applyBorder="1" applyAlignment="1">
      <alignment horizontal="distributed" vertical="center" justifyLastLine="1" shrinkToFit="1"/>
    </xf>
    <xf numFmtId="0" fontId="4" fillId="0" borderId="77" xfId="0" applyFont="1" applyBorder="1" applyAlignment="1">
      <alignment horizontal="distributed" vertical="center" justifyLastLine="1"/>
    </xf>
    <xf numFmtId="0" fontId="11" fillId="0" borderId="80" xfId="0" applyFont="1" applyBorder="1" applyAlignment="1">
      <alignment horizontal="distributed" vertical="center"/>
    </xf>
    <xf numFmtId="0" fontId="20" fillId="3" borderId="76" xfId="0" applyFont="1" applyFill="1" applyBorder="1" applyAlignment="1" applyProtection="1">
      <alignment horizontal="center" vertical="center" shrinkToFit="1"/>
      <protection hidden="1"/>
    </xf>
    <xf numFmtId="0" fontId="7" fillId="3" borderId="80" xfId="0" applyFont="1" applyFill="1" applyBorder="1" applyAlignment="1" applyProtection="1">
      <alignment horizontal="center" vertical="center" shrinkToFit="1"/>
      <protection hidden="1"/>
    </xf>
    <xf numFmtId="0" fontId="24" fillId="0" borderId="42" xfId="0" applyFont="1" applyBorder="1" applyAlignment="1">
      <alignment vertical="center" shrinkToFit="1"/>
    </xf>
    <xf numFmtId="0" fontId="11" fillId="0" borderId="43" xfId="0" applyFont="1" applyBorder="1" applyAlignment="1">
      <alignment vertical="center" shrinkToFit="1"/>
    </xf>
    <xf numFmtId="0" fontId="11" fillId="0" borderId="81" xfId="0" applyFont="1" applyBorder="1" applyAlignment="1">
      <alignment vertical="center" shrinkToFit="1"/>
    </xf>
    <xf numFmtId="0" fontId="4" fillId="0" borderId="0" xfId="0" applyFont="1" applyBorder="1" applyAlignment="1">
      <alignment horizontal="right" vertical="center"/>
    </xf>
    <xf numFmtId="0" fontId="3" fillId="0" borderId="0" xfId="0" applyFont="1" applyAlignment="1">
      <alignment horizontal="right"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left" vertical="center"/>
    </xf>
    <xf numFmtId="0" fontId="24"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0" fillId="0" borderId="10" xfId="0" applyBorder="1" applyAlignment="1" applyProtection="1">
      <alignment vertical="center"/>
      <protection locked="0"/>
    </xf>
    <xf numFmtId="0" fontId="24" fillId="0" borderId="51" xfId="0" applyFont="1" applyBorder="1" applyAlignment="1">
      <alignment horizontal="distributed" vertical="center" justifyLastLine="1"/>
    </xf>
    <xf numFmtId="0" fontId="24" fillId="0" borderId="77" xfId="0" applyFont="1" applyBorder="1" applyAlignment="1">
      <alignment horizontal="distributed" vertical="center" justifyLastLine="1"/>
    </xf>
    <xf numFmtId="0" fontId="11" fillId="0" borderId="77" xfId="0" applyFont="1" applyBorder="1" applyAlignment="1">
      <alignment horizontal="distributed" vertical="center" justifyLastLine="1"/>
    </xf>
    <xf numFmtId="0" fontId="18" fillId="0" borderId="51" xfId="0" applyFont="1" applyBorder="1" applyAlignment="1" applyProtection="1">
      <alignment vertical="center" shrinkToFit="1"/>
      <protection locked="0"/>
    </xf>
    <xf numFmtId="0" fontId="0" fillId="0" borderId="77" xfId="0" applyBorder="1" applyAlignment="1" applyProtection="1">
      <alignment vertical="center"/>
      <protection locked="0"/>
    </xf>
    <xf numFmtId="0" fontId="0" fillId="0" borderId="52" xfId="0" applyBorder="1" applyAlignment="1" applyProtection="1">
      <alignment vertical="center"/>
      <protection locked="0"/>
    </xf>
    <xf numFmtId="0" fontId="3" fillId="0" borderId="0" xfId="0" applyFont="1" applyAlignment="1">
      <alignment vertical="center"/>
    </xf>
    <xf numFmtId="0" fontId="20" fillId="0" borderId="40" xfId="0" applyFont="1" applyBorder="1" applyAlignment="1">
      <alignment horizontal="center" vertical="center"/>
    </xf>
    <xf numFmtId="0" fontId="3" fillId="0" borderId="57" xfId="0" applyFont="1" applyBorder="1" applyAlignment="1">
      <alignment horizontal="center" vertical="center"/>
    </xf>
    <xf numFmtId="0" fontId="2" fillId="0" borderId="57" xfId="0" applyFont="1" applyBorder="1" applyAlignment="1">
      <alignment vertical="center" wrapText="1"/>
    </xf>
    <xf numFmtId="0" fontId="3" fillId="0" borderId="57" xfId="0" applyFont="1" applyBorder="1" applyAlignment="1">
      <alignment vertical="center"/>
    </xf>
    <xf numFmtId="0" fontId="24" fillId="4" borderId="51" xfId="0" applyFont="1" applyFill="1" applyBorder="1" applyAlignment="1">
      <alignment horizontal="center" vertical="center"/>
    </xf>
    <xf numFmtId="0" fontId="24" fillId="4" borderId="77" xfId="0" applyFont="1" applyFill="1" applyBorder="1" applyAlignment="1">
      <alignment horizontal="center" vertical="center"/>
    </xf>
    <xf numFmtId="0" fontId="11" fillId="0" borderId="80" xfId="0" applyFont="1" applyBorder="1" applyAlignment="1">
      <alignment horizontal="center" vertical="center"/>
    </xf>
    <xf numFmtId="0" fontId="4" fillId="4" borderId="76" xfId="0" applyFont="1" applyFill="1" applyBorder="1" applyAlignment="1" applyProtection="1">
      <alignment horizontal="left" vertical="center" shrinkToFit="1"/>
      <protection locked="0"/>
    </xf>
    <xf numFmtId="0" fontId="11" fillId="0" borderId="77" xfId="0" applyFont="1" applyBorder="1" applyAlignment="1" applyProtection="1">
      <alignment vertical="center" shrinkToFit="1"/>
      <protection locked="0"/>
    </xf>
    <xf numFmtId="0" fontId="11" fillId="0" borderId="52" xfId="0" applyFont="1" applyBorder="1" applyAlignment="1" applyProtection="1">
      <alignment vertical="center" shrinkToFit="1"/>
      <protection locked="0"/>
    </xf>
    <xf numFmtId="0" fontId="10" fillId="0" borderId="63" xfId="0" applyFont="1" applyBorder="1" applyAlignment="1" applyProtection="1">
      <alignment vertical="center" shrinkToFit="1"/>
      <protection locked="0"/>
    </xf>
    <xf numFmtId="0" fontId="31" fillId="0" borderId="53" xfId="0" applyFont="1" applyBorder="1" applyAlignment="1">
      <alignment horizontal="left" vertical="center" wrapText="1"/>
    </xf>
    <xf numFmtId="0" fontId="31" fillId="0" borderId="54" xfId="0" applyFont="1" applyBorder="1" applyAlignment="1">
      <alignment horizontal="left" vertical="center" wrapText="1"/>
    </xf>
    <xf numFmtId="0" fontId="31" fillId="0" borderId="55" xfId="0" applyFont="1" applyBorder="1" applyAlignment="1">
      <alignment horizontal="left" vertical="center" wrapText="1"/>
    </xf>
    <xf numFmtId="0" fontId="31" fillId="0" borderId="68" xfId="0" applyFont="1" applyBorder="1" applyAlignment="1">
      <alignment horizontal="left" vertical="center" wrapText="1"/>
    </xf>
    <xf numFmtId="0" fontId="31" fillId="0" borderId="35" xfId="0" applyFont="1" applyBorder="1" applyAlignment="1">
      <alignment horizontal="left" vertical="center" wrapText="1"/>
    </xf>
    <xf numFmtId="0" fontId="31" fillId="0" borderId="69" xfId="0" applyFont="1" applyBorder="1" applyAlignment="1">
      <alignment horizontal="left" vertical="center" wrapText="1"/>
    </xf>
    <xf numFmtId="0" fontId="18" fillId="0" borderId="57" xfId="0" applyFont="1" applyBorder="1" applyAlignment="1">
      <alignment vertical="center"/>
    </xf>
    <xf numFmtId="0" fontId="20" fillId="0" borderId="40" xfId="0" applyFont="1" applyFill="1" applyBorder="1" applyAlignment="1">
      <alignment horizontal="center" vertical="center"/>
    </xf>
    <xf numFmtId="0" fontId="20" fillId="0" borderId="57" xfId="0" applyFont="1" applyFill="1" applyBorder="1" applyAlignment="1">
      <alignment horizontal="center" vertical="center"/>
    </xf>
    <xf numFmtId="0" fontId="20" fillId="2" borderId="53" xfId="0" applyFont="1" applyFill="1" applyBorder="1" applyAlignment="1">
      <alignment horizontal="center" vertical="center"/>
    </xf>
    <xf numFmtId="0" fontId="0" fillId="0" borderId="5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8" fillId="0" borderId="56" xfId="0" applyFont="1" applyFill="1" applyBorder="1" applyAlignment="1">
      <alignment horizontal="left" vertical="center" wrapText="1"/>
    </xf>
    <xf numFmtId="0" fontId="3" fillId="0" borderId="54" xfId="0" applyFont="1" applyBorder="1" applyAlignment="1">
      <alignment horizontal="left" vertical="center" wrapText="1"/>
    </xf>
    <xf numFmtId="0" fontId="0" fillId="0" borderId="70" xfId="0" applyBorder="1" applyAlignment="1">
      <alignment vertical="center"/>
    </xf>
    <xf numFmtId="0" fontId="0" fillId="0" borderId="71" xfId="0" applyBorder="1" applyAlignment="1">
      <alignment vertical="center"/>
    </xf>
    <xf numFmtId="0" fontId="0" fillId="0" borderId="35" xfId="0" applyBorder="1" applyAlignment="1">
      <alignment vertical="center"/>
    </xf>
    <xf numFmtId="0" fontId="0" fillId="0" borderId="72" xfId="0" applyBorder="1" applyAlignment="1">
      <alignment vertical="center"/>
    </xf>
    <xf numFmtId="0" fontId="7" fillId="0" borderId="65" xfId="0" applyFont="1" applyBorder="1" applyAlignment="1" applyProtection="1">
      <alignment vertical="center" shrinkToFit="1"/>
      <protection locked="0"/>
    </xf>
    <xf numFmtId="0" fontId="7" fillId="0" borderId="66" xfId="0" applyFont="1" applyBorder="1" applyAlignment="1" applyProtection="1">
      <alignment vertical="center" shrinkToFit="1"/>
      <protection locked="0"/>
    </xf>
    <xf numFmtId="0" fontId="10" fillId="0" borderId="82" xfId="0" applyFont="1" applyBorder="1" applyAlignment="1" applyProtection="1">
      <alignment vertical="center" shrinkToFit="1"/>
      <protection locked="0"/>
    </xf>
    <xf numFmtId="0" fontId="7" fillId="0" borderId="82" xfId="0" applyFont="1" applyBorder="1" applyAlignment="1" applyProtection="1">
      <alignment vertical="center" shrinkToFit="1"/>
      <protection locked="0"/>
    </xf>
    <xf numFmtId="0" fontId="7" fillId="0" borderId="83" xfId="0" applyFont="1" applyBorder="1" applyAlignment="1" applyProtection="1">
      <alignment vertical="center" shrinkToFit="1"/>
      <protection locked="0"/>
    </xf>
    <xf numFmtId="0" fontId="3" fillId="0" borderId="84" xfId="0" applyFont="1" applyBorder="1" applyAlignment="1">
      <alignment vertical="center" wrapText="1"/>
    </xf>
    <xf numFmtId="0" fontId="7" fillId="0" borderId="84" xfId="0" applyFont="1" applyBorder="1" applyAlignment="1">
      <alignment vertical="center" wrapText="1"/>
    </xf>
    <xf numFmtId="0" fontId="7" fillId="0" borderId="85" xfId="0" applyFont="1" applyBorder="1"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20" fillId="0" borderId="87" xfId="0" applyFont="1" applyBorder="1" applyAlignment="1">
      <alignment horizontal="center" vertical="center" textRotation="255" shrinkToFit="1"/>
    </xf>
    <xf numFmtId="0" fontId="7" fillId="0" borderId="84" xfId="0" applyFont="1" applyBorder="1" applyAlignment="1">
      <alignment vertical="center" textRotation="255"/>
    </xf>
    <xf numFmtId="0" fontId="7" fillId="0" borderId="88" xfId="0" applyFont="1" applyBorder="1" applyAlignment="1">
      <alignment vertical="center" textRotation="255"/>
    </xf>
    <xf numFmtId="0" fontId="7" fillId="0" borderId="85" xfId="0" applyFont="1" applyBorder="1" applyAlignment="1">
      <alignment vertical="center" textRotation="255"/>
    </xf>
    <xf numFmtId="0" fontId="0" fillId="0" borderId="88" xfId="0" applyBorder="1" applyAlignment="1">
      <alignment vertical="center" textRotation="255"/>
    </xf>
    <xf numFmtId="0" fontId="0" fillId="0" borderId="85" xfId="0" applyBorder="1" applyAlignment="1">
      <alignment vertical="center" textRotation="255"/>
    </xf>
    <xf numFmtId="0" fontId="0" fillId="0" borderId="89" xfId="0" applyBorder="1" applyAlignment="1">
      <alignment vertical="center" textRotation="255"/>
    </xf>
    <xf numFmtId="0" fontId="0" fillId="0" borderId="86" xfId="0" applyBorder="1" applyAlignment="1">
      <alignment vertical="center" textRotation="255"/>
    </xf>
    <xf numFmtId="0" fontId="18" fillId="0" borderId="42" xfId="0" applyFont="1" applyFill="1" applyBorder="1" applyAlignment="1" applyProtection="1">
      <alignment vertical="center" shrinkToFit="1"/>
      <protection hidden="1"/>
    </xf>
    <xf numFmtId="0" fontId="0" fillId="0" borderId="43" xfId="0" applyBorder="1" applyAlignment="1" applyProtection="1">
      <alignment vertical="center" shrinkToFit="1"/>
      <protection hidden="1"/>
    </xf>
    <xf numFmtId="0" fontId="0" fillId="0" borderId="44" xfId="0" applyBorder="1" applyAlignment="1" applyProtection="1">
      <alignment vertical="center" shrinkToFit="1"/>
      <protection hidden="1"/>
    </xf>
    <xf numFmtId="0" fontId="22" fillId="0" borderId="37" xfId="0" applyFont="1" applyBorder="1" applyAlignment="1">
      <alignment vertical="center"/>
    </xf>
    <xf numFmtId="0" fontId="22" fillId="0" borderId="0" xfId="0" applyFont="1" applyAlignment="1">
      <alignment vertical="center"/>
    </xf>
    <xf numFmtId="0" fontId="23" fillId="0" borderId="45" xfId="0" applyFont="1" applyBorder="1" applyAlignment="1">
      <alignment vertical="center"/>
    </xf>
    <xf numFmtId="0" fontId="23" fillId="0" borderId="79" xfId="0" applyFont="1" applyBorder="1" applyAlignment="1">
      <alignment vertical="center"/>
    </xf>
    <xf numFmtId="0" fontId="23" fillId="0" borderId="46" xfId="0" applyFont="1" applyBorder="1" applyAlignment="1">
      <alignment vertical="center"/>
    </xf>
    <xf numFmtId="0" fontId="23" fillId="0" borderId="35" xfId="0" applyFont="1" applyBorder="1" applyAlignment="1">
      <alignment vertical="center"/>
    </xf>
    <xf numFmtId="0" fontId="23" fillId="0" borderId="48" xfId="0" applyFont="1" applyBorder="1" applyAlignment="1">
      <alignment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90" xfId="0" applyFont="1" applyBorder="1" applyAlignment="1">
      <alignment horizontal="center" vertical="center"/>
    </xf>
    <xf numFmtId="0" fontId="23" fillId="0" borderId="89" xfId="0" applyFont="1" applyBorder="1" applyAlignment="1">
      <alignment horizontal="center" vertical="center"/>
    </xf>
    <xf numFmtId="0" fontId="23" fillId="0" borderId="88" xfId="0" applyFont="1" applyBorder="1" applyAlignment="1">
      <alignment horizontal="center" vertical="center"/>
    </xf>
    <xf numFmtId="0" fontId="23" fillId="0" borderId="84" xfId="0" applyFont="1" applyBorder="1" applyAlignment="1">
      <alignment horizontal="center" vertical="center"/>
    </xf>
    <xf numFmtId="0" fontId="23" fillId="0" borderId="86"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39" xfId="0" applyFont="1" applyBorder="1" applyAlignment="1">
      <alignment horizontal="center" vertical="center"/>
    </xf>
    <xf numFmtId="0" fontId="28" fillId="0" borderId="29" xfId="0" applyFont="1" applyBorder="1" applyAlignment="1">
      <alignment horizontal="center" vertical="center"/>
    </xf>
    <xf numFmtId="0" fontId="23" fillId="0" borderId="87" xfId="0" applyFont="1" applyBorder="1" applyAlignment="1">
      <alignment horizontal="center" vertical="center"/>
    </xf>
    <xf numFmtId="0" fontId="29" fillId="0" borderId="84" xfId="0" applyFont="1" applyBorder="1" applyAlignment="1">
      <alignment horizontal="center" vertical="center"/>
    </xf>
    <xf numFmtId="0" fontId="29" fillId="0" borderId="86" xfId="0" applyFont="1" applyBorder="1" applyAlignment="1">
      <alignment horizontal="center" vertical="center"/>
    </xf>
    <xf numFmtId="0" fontId="30" fillId="0" borderId="84" xfId="0" applyFont="1" applyBorder="1" applyAlignment="1">
      <alignment horizontal="center" vertical="center"/>
    </xf>
    <xf numFmtId="0" fontId="30" fillId="0" borderId="86"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23" fillId="0" borderId="73" xfId="0" applyFont="1" applyBorder="1" applyAlignment="1">
      <alignment horizontal="left" vertical="center"/>
    </xf>
    <xf numFmtId="0" fontId="23" fillId="0" borderId="91" xfId="0" applyFont="1" applyBorder="1" applyAlignment="1">
      <alignment horizontal="center" vertical="center"/>
    </xf>
    <xf numFmtId="0" fontId="23" fillId="0" borderId="92" xfId="0" applyFont="1" applyBorder="1" applyAlignment="1">
      <alignment horizontal="center" vertical="center"/>
    </xf>
    <xf numFmtId="0" fontId="37" fillId="0" borderId="0" xfId="0" applyFont="1" applyAlignment="1">
      <alignment horizontal="left" vertical="center"/>
    </xf>
    <xf numFmtId="0" fontId="43" fillId="0" borderId="0" xfId="0" applyFont="1" applyAlignment="1">
      <alignment horizontal="left" vertical="center"/>
    </xf>
    <xf numFmtId="0" fontId="37" fillId="0" borderId="0" xfId="0" applyFont="1" applyBorder="1" applyAlignment="1">
      <alignment horizontal="left" vertical="center" wrapText="1"/>
    </xf>
    <xf numFmtId="0" fontId="36"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4"/>
  <sheetViews>
    <sheetView tabSelected="1" zoomScaleNormal="100" zoomScaleSheetLayoutView="100" workbookViewId="0">
      <selection activeCell="I10" sqref="I10:R10"/>
    </sheetView>
  </sheetViews>
  <sheetFormatPr defaultRowHeight="13.5"/>
  <cols>
    <col min="1" max="7" width="2.625" style="6" customWidth="1"/>
    <col min="8" max="17" width="6.625" style="6" customWidth="1"/>
    <col min="18" max="18" width="6.625" style="11" customWidth="1"/>
    <col min="19" max="20" width="9" style="6"/>
    <col min="21" max="21" width="5.5" style="6" hidden="1" customWidth="1"/>
    <col min="22" max="16384" width="9" style="6"/>
  </cols>
  <sheetData>
    <row r="1" spans="1:21" ht="3.95" customHeight="1"/>
    <row r="2" spans="1:21" ht="18" customHeight="1">
      <c r="A2" s="229" t="s">
        <v>66</v>
      </c>
      <c r="B2" s="230"/>
      <c r="C2" s="230"/>
      <c r="D2" s="231"/>
      <c r="E2" s="231"/>
      <c r="F2" s="232" t="s">
        <v>10</v>
      </c>
      <c r="G2" s="232"/>
      <c r="H2" s="18" t="s">
        <v>30</v>
      </c>
      <c r="I2" s="12" t="s">
        <v>28</v>
      </c>
    </row>
    <row r="3" spans="1:21" ht="18" customHeight="1">
      <c r="A3" s="233" t="s">
        <v>0</v>
      </c>
      <c r="B3" s="233"/>
      <c r="C3" s="233"/>
      <c r="D3" s="233"/>
      <c r="E3" s="233"/>
      <c r="F3" s="233"/>
      <c r="G3" s="233"/>
      <c r="H3" s="233"/>
      <c r="I3" s="233"/>
      <c r="J3" s="233"/>
      <c r="K3" s="233"/>
      <c r="L3" s="233"/>
      <c r="M3" s="233"/>
      <c r="N3" s="233"/>
      <c r="O3" s="233"/>
      <c r="P3" s="233"/>
      <c r="Q3" s="233"/>
      <c r="R3" s="233"/>
    </row>
    <row r="4" spans="1:21" ht="5.0999999999999996" customHeight="1">
      <c r="A4" s="234"/>
      <c r="B4" s="234"/>
      <c r="C4" s="234"/>
      <c r="D4" s="234"/>
      <c r="E4" s="234"/>
      <c r="F4" s="234"/>
      <c r="G4" s="234"/>
      <c r="H4" s="234"/>
      <c r="I4" s="234"/>
      <c r="J4" s="234"/>
      <c r="K4" s="234"/>
      <c r="L4" s="234"/>
      <c r="M4" s="234"/>
      <c r="N4" s="234"/>
      <c r="O4" s="234"/>
      <c r="P4" s="234"/>
      <c r="Q4" s="234"/>
      <c r="R4" s="234"/>
    </row>
    <row r="5" spans="1:21" ht="18" customHeight="1">
      <c r="A5" s="235" t="str">
        <f>IF(U5="11","岸和田市長　様",IF(U5="06","泉大津市長　様",IF(U5="13","貝塚市長　様",IF(U5="05","和泉市長　様",IF(U5="53","高石市長　様",IF(U5="54","忠岡町長　様",""))))))</f>
        <v/>
      </c>
      <c r="B5" s="236"/>
      <c r="C5" s="236"/>
      <c r="D5" s="236"/>
      <c r="E5" s="236"/>
      <c r="F5" s="236"/>
      <c r="G5" s="236"/>
      <c r="H5" s="236"/>
      <c r="I5" s="29"/>
      <c r="J5" s="29"/>
      <c r="K5" s="29"/>
      <c r="L5" s="14" t="s">
        <v>66</v>
      </c>
      <c r="M5" s="19"/>
      <c r="N5" s="15" t="s">
        <v>43</v>
      </c>
      <c r="O5" s="20"/>
      <c r="P5" s="16" t="s">
        <v>42</v>
      </c>
      <c r="Q5" s="20"/>
      <c r="R5" s="17" t="s">
        <v>44</v>
      </c>
      <c r="U5" s="6" t="str">
        <f>L9&amp;M9</f>
        <v/>
      </c>
    </row>
    <row r="6" spans="1:21" ht="5.0999999999999996" customHeight="1" thickBot="1">
      <c r="A6" s="234"/>
      <c r="B6" s="234"/>
      <c r="C6" s="234"/>
      <c r="D6" s="234"/>
      <c r="E6" s="234"/>
      <c r="F6" s="234"/>
      <c r="G6" s="234"/>
      <c r="H6" s="234"/>
      <c r="I6" s="234"/>
      <c r="J6" s="234"/>
      <c r="K6" s="234"/>
      <c r="L6" s="234"/>
      <c r="M6" s="234"/>
      <c r="N6" s="234"/>
      <c r="O6" s="234"/>
      <c r="P6" s="234"/>
      <c r="Q6" s="234"/>
      <c r="R6" s="234"/>
    </row>
    <row r="7" spans="1:21" ht="24.95" customHeight="1">
      <c r="A7" s="238" t="s">
        <v>12</v>
      </c>
      <c r="B7" s="239"/>
      <c r="C7" s="239"/>
      <c r="D7" s="239"/>
      <c r="E7" s="239"/>
      <c r="F7" s="239"/>
      <c r="G7" s="239"/>
      <c r="H7" s="240"/>
      <c r="I7" s="241"/>
      <c r="J7" s="242"/>
      <c r="K7" s="242"/>
      <c r="L7" s="242"/>
      <c r="M7" s="242"/>
      <c r="N7" s="242"/>
      <c r="O7" s="242"/>
      <c r="P7" s="242"/>
      <c r="Q7" s="242"/>
      <c r="R7" s="243"/>
    </row>
    <row r="8" spans="1:21" ht="24.95" customHeight="1">
      <c r="A8" s="204" t="s">
        <v>11</v>
      </c>
      <c r="B8" s="205"/>
      <c r="C8" s="205"/>
      <c r="D8" s="205"/>
      <c r="E8" s="205"/>
      <c r="F8" s="205"/>
      <c r="G8" s="205"/>
      <c r="H8" s="206"/>
      <c r="I8" s="207"/>
      <c r="J8" s="208"/>
      <c r="K8" s="208"/>
      <c r="L8" s="208"/>
      <c r="M8" s="208"/>
      <c r="N8" s="208"/>
      <c r="O8" s="208"/>
      <c r="P8" s="208"/>
      <c r="Q8" s="208"/>
      <c r="R8" s="30"/>
      <c r="U8" s="6" t="s">
        <v>2</v>
      </c>
    </row>
    <row r="9" spans="1:21" ht="24.95" customHeight="1">
      <c r="A9" s="204" t="s">
        <v>13</v>
      </c>
      <c r="B9" s="205"/>
      <c r="C9" s="205"/>
      <c r="D9" s="205"/>
      <c r="E9" s="205"/>
      <c r="F9" s="205"/>
      <c r="G9" s="205"/>
      <c r="H9" s="206"/>
      <c r="I9" s="21"/>
      <c r="J9" s="22"/>
      <c r="K9" s="22"/>
      <c r="L9" s="22"/>
      <c r="M9" s="22"/>
      <c r="N9" s="22"/>
      <c r="O9" s="22"/>
      <c r="P9" s="22"/>
      <c r="Q9" s="23"/>
      <c r="R9" s="26"/>
      <c r="U9" s="6" t="s">
        <v>3</v>
      </c>
    </row>
    <row r="10" spans="1:21" ht="24.95" customHeight="1">
      <c r="A10" s="204" t="s">
        <v>17</v>
      </c>
      <c r="B10" s="205"/>
      <c r="C10" s="205"/>
      <c r="D10" s="205"/>
      <c r="E10" s="205"/>
      <c r="F10" s="205"/>
      <c r="G10" s="205"/>
      <c r="H10" s="206"/>
      <c r="I10" s="207"/>
      <c r="J10" s="208"/>
      <c r="K10" s="208"/>
      <c r="L10" s="208"/>
      <c r="M10" s="208"/>
      <c r="N10" s="208"/>
      <c r="O10" s="208"/>
      <c r="P10" s="208"/>
      <c r="Q10" s="208"/>
      <c r="R10" s="237"/>
      <c r="U10" s="6" t="s">
        <v>4</v>
      </c>
    </row>
    <row r="11" spans="1:21" ht="24.95" customHeight="1">
      <c r="A11" s="204" t="s">
        <v>14</v>
      </c>
      <c r="B11" s="205"/>
      <c r="C11" s="205"/>
      <c r="D11" s="205"/>
      <c r="E11" s="205"/>
      <c r="F11" s="205"/>
      <c r="G11" s="205"/>
      <c r="H11" s="206"/>
      <c r="I11" s="207"/>
      <c r="J11" s="208"/>
      <c r="K11" s="208"/>
      <c r="L11" s="208"/>
      <c r="M11" s="208"/>
      <c r="N11" s="208"/>
      <c r="O11" s="208"/>
      <c r="P11" s="208"/>
      <c r="Q11" s="208"/>
      <c r="R11" s="237"/>
      <c r="U11" s="6" t="s">
        <v>6</v>
      </c>
    </row>
    <row r="12" spans="1:21" ht="24.95" customHeight="1">
      <c r="A12" s="204" t="s">
        <v>15</v>
      </c>
      <c r="B12" s="205"/>
      <c r="C12" s="205"/>
      <c r="D12" s="205"/>
      <c r="E12" s="205"/>
      <c r="F12" s="205"/>
      <c r="G12" s="205"/>
      <c r="H12" s="206"/>
      <c r="I12" s="207"/>
      <c r="J12" s="208"/>
      <c r="K12" s="208"/>
      <c r="L12" s="208"/>
      <c r="M12" s="208"/>
      <c r="N12" s="208"/>
      <c r="O12" s="208"/>
      <c r="P12" s="208"/>
      <c r="Q12" s="208"/>
      <c r="R12" s="237"/>
      <c r="U12" s="6" t="s">
        <v>117</v>
      </c>
    </row>
    <row r="13" spans="1:21" ht="24.95" customHeight="1" thickBot="1">
      <c r="A13" s="212" t="s">
        <v>32</v>
      </c>
      <c r="B13" s="213"/>
      <c r="C13" s="213"/>
      <c r="D13" s="213"/>
      <c r="E13" s="213"/>
      <c r="F13" s="213"/>
      <c r="G13" s="213"/>
      <c r="H13" s="214"/>
      <c r="I13" s="215"/>
      <c r="J13" s="216"/>
      <c r="K13" s="216"/>
      <c r="L13" s="216"/>
      <c r="M13" s="216"/>
      <c r="N13" s="216"/>
      <c r="O13" s="216"/>
      <c r="P13" s="216"/>
      <c r="Q13" s="216"/>
      <c r="R13" s="217"/>
    </row>
    <row r="14" spans="1:21" ht="6" customHeight="1" thickBot="1">
      <c r="A14" s="218"/>
      <c r="B14" s="219"/>
      <c r="C14" s="219"/>
      <c r="D14" s="219"/>
      <c r="E14" s="219"/>
      <c r="F14" s="219"/>
      <c r="G14" s="219"/>
      <c r="H14" s="219"/>
      <c r="I14" s="175"/>
      <c r="J14" s="175"/>
      <c r="K14" s="175"/>
      <c r="L14" s="175"/>
      <c r="M14" s="175"/>
      <c r="N14" s="175"/>
      <c r="O14" s="175"/>
      <c r="P14" s="175"/>
      <c r="Q14" s="211"/>
    </row>
    <row r="15" spans="1:21" ht="21.95" customHeight="1">
      <c r="A15" s="220" t="s">
        <v>5</v>
      </c>
      <c r="B15" s="221"/>
      <c r="C15" s="221"/>
      <c r="D15" s="221"/>
      <c r="E15" s="221"/>
      <c r="F15" s="221"/>
      <c r="G15" s="222"/>
      <c r="H15" s="223"/>
      <c r="I15" s="224" t="str">
        <f>IF($H$2="","",IF($H$2="前","前期(3/1～8/末日)","後期(9/1～2/末日)"))</f>
        <v>後期(9/1～2/末日)</v>
      </c>
      <c r="J15" s="225"/>
      <c r="K15" s="31" t="str">
        <f>IF($H$2="","",IF($H$2="前","３月","９月"))</f>
        <v>９月</v>
      </c>
      <c r="L15" s="32" t="str">
        <f>IF($H$2="","",IF($H$2="前","４月","10月"))</f>
        <v>10月</v>
      </c>
      <c r="M15" s="32" t="str">
        <f>IF($H$2="","",IF($H$2="前","5月","11月"))</f>
        <v>11月</v>
      </c>
      <c r="N15" s="32" t="str">
        <f>IF($H$2="","",IF($H$2="前","６月","12月"))</f>
        <v>12月</v>
      </c>
      <c r="O15" s="32" t="str">
        <f>IF($H$2="","",IF($H$2="前","７月","１月"))</f>
        <v>１月</v>
      </c>
      <c r="P15" s="33" t="str">
        <f>IF($H$2="","",IF($H$2="前","８月","2月"))</f>
        <v>2月</v>
      </c>
      <c r="Q15" s="34" t="s">
        <v>1</v>
      </c>
      <c r="R15" s="35" t="s">
        <v>34</v>
      </c>
      <c r="U15" s="6" t="s">
        <v>29</v>
      </c>
    </row>
    <row r="16" spans="1:21" ht="21.95" customHeight="1" thickBot="1">
      <c r="A16" s="226" t="s">
        <v>33</v>
      </c>
      <c r="B16" s="227"/>
      <c r="C16" s="227"/>
      <c r="D16" s="227"/>
      <c r="E16" s="227"/>
      <c r="F16" s="227"/>
      <c r="G16" s="227"/>
      <c r="H16" s="227"/>
      <c r="I16" s="227"/>
      <c r="J16" s="228"/>
      <c r="K16" s="57"/>
      <c r="L16" s="24"/>
      <c r="M16" s="24"/>
      <c r="N16" s="24"/>
      <c r="O16" s="24"/>
      <c r="P16" s="25"/>
      <c r="Q16" s="28">
        <f>SUM(K16:P16)</f>
        <v>0</v>
      </c>
      <c r="R16" s="27" t="str">
        <f>IF(Q16=0,"",ROUNDDOWN(AVERAGE(K16:P16),2))</f>
        <v/>
      </c>
      <c r="U16" s="6" t="s">
        <v>30</v>
      </c>
    </row>
    <row r="17" spans="1:18" ht="6" customHeight="1">
      <c r="A17" s="209"/>
      <c r="B17" s="210"/>
      <c r="C17" s="210"/>
      <c r="D17" s="210"/>
      <c r="E17" s="210"/>
      <c r="F17" s="210"/>
      <c r="G17" s="210"/>
      <c r="H17" s="210"/>
      <c r="I17" s="210"/>
      <c r="J17" s="210"/>
      <c r="K17" s="210"/>
      <c r="L17" s="210"/>
      <c r="M17" s="210"/>
      <c r="N17" s="210"/>
      <c r="O17" s="210"/>
      <c r="P17" s="210"/>
      <c r="Q17" s="211"/>
    </row>
    <row r="18" spans="1:18" ht="21.95" customHeight="1" thickBot="1">
      <c r="A18" s="1"/>
      <c r="B18" s="13"/>
      <c r="C18" s="5" t="s">
        <v>9</v>
      </c>
      <c r="D18" s="13"/>
      <c r="E18" s="13"/>
      <c r="F18" s="13"/>
      <c r="G18" s="13"/>
      <c r="H18" s="13"/>
      <c r="I18" s="13"/>
      <c r="J18" s="13"/>
      <c r="K18" s="13"/>
      <c r="L18" s="13"/>
      <c r="M18" s="13"/>
      <c r="N18" s="13"/>
      <c r="O18" s="13"/>
      <c r="P18" s="13"/>
      <c r="Q18" s="13"/>
    </row>
    <row r="19" spans="1:18" ht="17.100000000000001" customHeight="1" thickBot="1">
      <c r="A19" s="176" t="s">
        <v>21</v>
      </c>
      <c r="B19" s="177"/>
      <c r="C19" s="177"/>
      <c r="D19" s="177"/>
      <c r="E19" s="177"/>
      <c r="F19" s="177"/>
      <c r="G19" s="177"/>
      <c r="H19" s="178"/>
      <c r="I19" s="179" t="s">
        <v>20</v>
      </c>
      <c r="J19" s="180"/>
      <c r="K19" s="180"/>
      <c r="L19" s="180"/>
      <c r="M19" s="180"/>
      <c r="N19" s="180"/>
      <c r="O19" s="180"/>
      <c r="P19" s="180"/>
      <c r="Q19" s="181"/>
      <c r="R19" s="182"/>
    </row>
    <row r="20" spans="1:18" ht="15.95" customHeight="1">
      <c r="A20" s="198" t="s">
        <v>38</v>
      </c>
      <c r="B20" s="199"/>
      <c r="C20" s="199"/>
      <c r="D20" s="199"/>
      <c r="E20" s="199"/>
      <c r="F20" s="199"/>
      <c r="G20" s="199"/>
      <c r="H20" s="200"/>
      <c r="I20" s="135" t="str">
        <f>IF($H$2="","",IF($H$2="前","前期","後期"))</f>
        <v>後期</v>
      </c>
      <c r="J20" s="136"/>
      <c r="K20" s="36" t="str">
        <f>IF($H$2="","",IF($H$2="前","３月","９月"))</f>
        <v>９月</v>
      </c>
      <c r="L20" s="37" t="str">
        <f>IF($H$2="","",IF($H$2="前","４月","10月"))</f>
        <v>10月</v>
      </c>
      <c r="M20" s="37" t="str">
        <f>IF($H$2="","",IF($H$2="前","5月","11月"))</f>
        <v>11月</v>
      </c>
      <c r="N20" s="37" t="str">
        <f>IF($H$2="","",IF($H$2="前","６月","12月"))</f>
        <v>12月</v>
      </c>
      <c r="O20" s="37" t="str">
        <f>IF($H$2="","",IF($H$2="前","７月","１月"))</f>
        <v>１月</v>
      </c>
      <c r="P20" s="38" t="str">
        <f>IF($H$2="","",IF($H$2="前","８月","2月"))</f>
        <v>2月</v>
      </c>
      <c r="Q20" s="39" t="s">
        <v>39</v>
      </c>
      <c r="R20" s="35" t="s">
        <v>35</v>
      </c>
    </row>
    <row r="21" spans="1:18" ht="17.100000000000001" customHeight="1" thickBot="1">
      <c r="A21" s="201"/>
      <c r="B21" s="202"/>
      <c r="C21" s="202"/>
      <c r="D21" s="202"/>
      <c r="E21" s="202"/>
      <c r="F21" s="202"/>
      <c r="G21" s="202"/>
      <c r="H21" s="203"/>
      <c r="I21" s="192" t="str">
        <f>IF($H$2="","",IF($H$2="前","(3/1～8/末日)","(9/1～2/末日)"))</f>
        <v>(9/1～2/末日)</v>
      </c>
      <c r="J21" s="193"/>
      <c r="K21" s="58"/>
      <c r="L21" s="40"/>
      <c r="M21" s="40"/>
      <c r="N21" s="40"/>
      <c r="O21" s="40"/>
      <c r="P21" s="41"/>
      <c r="Q21" s="42">
        <f>SUM(K21:P21)</f>
        <v>0</v>
      </c>
      <c r="R21" s="43" t="str">
        <f>IF(Q21=0,"",ROUNDDOWN(AVERAGE(K21:P21),2))</f>
        <v/>
      </c>
    </row>
    <row r="22" spans="1:18" ht="17.100000000000001" customHeight="1">
      <c r="A22" s="194" t="s">
        <v>8</v>
      </c>
      <c r="B22" s="195"/>
      <c r="C22" s="155" t="s">
        <v>19</v>
      </c>
      <c r="D22" s="155"/>
      <c r="E22" s="155"/>
      <c r="F22" s="155"/>
      <c r="G22" s="155"/>
      <c r="H22" s="156"/>
      <c r="I22" s="146"/>
      <c r="J22" s="147"/>
      <c r="K22" s="147"/>
      <c r="L22" s="147"/>
      <c r="M22" s="147"/>
      <c r="N22" s="147"/>
      <c r="O22" s="147"/>
      <c r="P22" s="147"/>
      <c r="Q22" s="157"/>
      <c r="R22" s="158"/>
    </row>
    <row r="23" spans="1:18" ht="17.100000000000001" customHeight="1">
      <c r="A23" s="196"/>
      <c r="B23" s="197"/>
      <c r="C23" s="159" t="s">
        <v>36</v>
      </c>
      <c r="D23" s="159"/>
      <c r="E23" s="159"/>
      <c r="F23" s="159"/>
      <c r="G23" s="159"/>
      <c r="H23" s="160"/>
      <c r="I23" s="161"/>
      <c r="J23" s="161"/>
      <c r="K23" s="161"/>
      <c r="L23" s="161"/>
      <c r="M23" s="161"/>
      <c r="N23" s="161"/>
      <c r="O23" s="161"/>
      <c r="P23" s="161"/>
      <c r="Q23" s="161"/>
      <c r="R23" s="162"/>
    </row>
    <row r="24" spans="1:18" ht="17.100000000000001" customHeight="1">
      <c r="A24" s="196"/>
      <c r="B24" s="197"/>
      <c r="C24" s="163" t="s">
        <v>37</v>
      </c>
      <c r="D24" s="163"/>
      <c r="E24" s="163"/>
      <c r="F24" s="163"/>
      <c r="G24" s="163"/>
      <c r="H24" s="164"/>
      <c r="I24" s="149"/>
      <c r="J24" s="150"/>
      <c r="K24" s="150"/>
      <c r="L24" s="150"/>
      <c r="M24" s="150"/>
      <c r="N24" s="150"/>
      <c r="O24" s="150"/>
      <c r="P24" s="150"/>
      <c r="Q24" s="150"/>
      <c r="R24" s="165"/>
    </row>
    <row r="25" spans="1:18" ht="15.95" customHeight="1">
      <c r="A25" s="196"/>
      <c r="B25" s="197"/>
      <c r="C25" s="138" t="s">
        <v>48</v>
      </c>
      <c r="D25" s="139"/>
      <c r="E25" s="139"/>
      <c r="F25" s="139"/>
      <c r="G25" s="139"/>
      <c r="H25" s="139"/>
      <c r="I25" s="142" t="s">
        <v>16</v>
      </c>
      <c r="J25" s="143"/>
      <c r="K25" s="142" t="s">
        <v>18</v>
      </c>
      <c r="L25" s="144"/>
      <c r="M25" s="144"/>
      <c r="N25" s="144"/>
      <c r="O25" s="144"/>
      <c r="P25" s="144"/>
      <c r="Q25" s="144"/>
      <c r="R25" s="145"/>
    </row>
    <row r="26" spans="1:18" ht="17.100000000000001" customHeight="1">
      <c r="A26" s="196"/>
      <c r="B26" s="197"/>
      <c r="C26" s="140"/>
      <c r="D26" s="141"/>
      <c r="E26" s="141"/>
      <c r="F26" s="141"/>
      <c r="G26" s="141"/>
      <c r="H26" s="141"/>
      <c r="I26" s="146"/>
      <c r="J26" s="147"/>
      <c r="K26" s="146"/>
      <c r="L26" s="147"/>
      <c r="M26" s="147"/>
      <c r="N26" s="147"/>
      <c r="O26" s="147"/>
      <c r="P26" s="147"/>
      <c r="Q26" s="147"/>
      <c r="R26" s="148"/>
    </row>
    <row r="27" spans="1:18" ht="17.100000000000001" customHeight="1" thickBot="1">
      <c r="A27" s="196"/>
      <c r="B27" s="197"/>
      <c r="C27" s="140"/>
      <c r="D27" s="141"/>
      <c r="E27" s="141"/>
      <c r="F27" s="141"/>
      <c r="G27" s="141"/>
      <c r="H27" s="141"/>
      <c r="I27" s="149"/>
      <c r="J27" s="150"/>
      <c r="K27" s="149"/>
      <c r="L27" s="150"/>
      <c r="M27" s="150"/>
      <c r="N27" s="150"/>
      <c r="O27" s="150"/>
      <c r="P27" s="150"/>
      <c r="Q27" s="151"/>
      <c r="R27" s="152"/>
    </row>
    <row r="28" spans="1:18" ht="15.95" customHeight="1">
      <c r="A28" s="129" t="s">
        <v>31</v>
      </c>
      <c r="B28" s="130"/>
      <c r="C28" s="130"/>
      <c r="D28" s="130"/>
      <c r="E28" s="130"/>
      <c r="F28" s="130"/>
      <c r="G28" s="130"/>
      <c r="H28" s="131"/>
      <c r="I28" s="135" t="str">
        <f>IF($H$2="","",IF($H$2="前","前期","後期"))</f>
        <v>後期</v>
      </c>
      <c r="J28" s="136"/>
      <c r="K28" s="36" t="str">
        <f>IF($H$2="","",IF($H$2="前","３月","９月"))</f>
        <v>９月</v>
      </c>
      <c r="L28" s="37" t="str">
        <f>IF($H$2="","",IF($H$2="前","４月","10月"))</f>
        <v>10月</v>
      </c>
      <c r="M28" s="37" t="str">
        <f>IF($H$2="","",IF($H$2="前","5月","11月"))</f>
        <v>11月</v>
      </c>
      <c r="N28" s="37" t="str">
        <f>IF($H$2="","",IF($H$2="前","６月","12月"))</f>
        <v>12月</v>
      </c>
      <c r="O28" s="37" t="str">
        <f>IF($H$2="","",IF($H$2="前","７月","１月"))</f>
        <v>１月</v>
      </c>
      <c r="P28" s="38" t="str">
        <f>IF($H$2="","",IF($H$2="前","８月","2月"))</f>
        <v>2月</v>
      </c>
      <c r="Q28" s="123" t="s">
        <v>40</v>
      </c>
      <c r="R28" s="124"/>
    </row>
    <row r="29" spans="1:18" ht="17.100000000000001" customHeight="1" thickBot="1">
      <c r="A29" s="132"/>
      <c r="B29" s="133"/>
      <c r="C29" s="133"/>
      <c r="D29" s="133"/>
      <c r="E29" s="133"/>
      <c r="F29" s="133"/>
      <c r="G29" s="133"/>
      <c r="H29" s="134"/>
      <c r="I29" s="125" t="str">
        <f>IF($H$2="","",IF($H$2="前","(3/1～8/末日)","(9/1～2/末日)"))</f>
        <v>(9/1～2/末日)</v>
      </c>
      <c r="J29" s="126"/>
      <c r="K29" s="58"/>
      <c r="L29" s="44"/>
      <c r="M29" s="44"/>
      <c r="N29" s="44"/>
      <c r="O29" s="44"/>
      <c r="P29" s="45"/>
      <c r="Q29" s="127">
        <f>SUM(K29:P29)</f>
        <v>0</v>
      </c>
      <c r="R29" s="128"/>
    </row>
    <row r="30" spans="1:18" ht="17.100000000000001" customHeight="1" thickBot="1">
      <c r="A30" s="113" t="s">
        <v>41</v>
      </c>
      <c r="B30" s="137"/>
      <c r="C30" s="137"/>
      <c r="D30" s="137"/>
      <c r="E30" s="137"/>
      <c r="F30" s="137"/>
      <c r="G30" s="137"/>
      <c r="H30" s="137"/>
      <c r="I30" s="137"/>
      <c r="J30" s="137"/>
      <c r="K30" s="137"/>
      <c r="L30" s="137"/>
      <c r="M30" s="137"/>
      <c r="N30" s="137"/>
      <c r="O30" s="137"/>
      <c r="P30" s="137"/>
      <c r="Q30" s="111">
        <f>IF(Q29=0,0,ROUNDDOWN(Q29/Q21,3))</f>
        <v>0</v>
      </c>
      <c r="R30" s="112"/>
    </row>
    <row r="31" spans="1:18" ht="17.100000000000001" customHeight="1" thickBot="1">
      <c r="A31" s="113" t="s">
        <v>69</v>
      </c>
      <c r="B31" s="114"/>
      <c r="C31" s="114"/>
      <c r="D31" s="114"/>
      <c r="E31" s="114"/>
      <c r="F31" s="114"/>
      <c r="G31" s="114"/>
      <c r="H31" s="114"/>
      <c r="I31" s="114"/>
      <c r="J31" s="114"/>
      <c r="K31" s="114"/>
      <c r="L31" s="114"/>
      <c r="M31" s="114"/>
      <c r="N31" s="114"/>
      <c r="O31" s="114"/>
      <c r="P31" s="114"/>
      <c r="Q31" s="115"/>
      <c r="R31" s="116"/>
    </row>
    <row r="32" spans="1:18" ht="15.95" customHeight="1">
      <c r="A32" s="117" t="s">
        <v>88</v>
      </c>
      <c r="B32" s="118"/>
      <c r="C32" s="118"/>
      <c r="D32" s="118"/>
      <c r="E32" s="118"/>
      <c r="F32" s="118"/>
      <c r="G32" s="118"/>
      <c r="H32" s="119"/>
      <c r="I32" s="121" t="str">
        <f>IF($H$2="","",IF($H$2="前","前期","後期"))</f>
        <v>後期</v>
      </c>
      <c r="J32" s="122"/>
      <c r="K32" s="36" t="str">
        <f>IF($H$2="","",IF($H$2="前","３月","９月"))</f>
        <v>９月</v>
      </c>
      <c r="L32" s="37" t="str">
        <f>IF($H$2="","",IF($H$2="前","４月","10月"))</f>
        <v>10月</v>
      </c>
      <c r="M32" s="37" t="str">
        <f>IF($H$2="","",IF($H$2="前","5月","11月"))</f>
        <v>11月</v>
      </c>
      <c r="N32" s="37" t="str">
        <f>IF($H$2="","",IF($H$2="前","６月","12月"))</f>
        <v>12月</v>
      </c>
      <c r="O32" s="37" t="str">
        <f>IF($H$2="","",IF($H$2="前","７月","１月"))</f>
        <v>１月</v>
      </c>
      <c r="P32" s="38" t="str">
        <f>IF($H$2="","",IF($H$2="前","８月","2月"))</f>
        <v>2月</v>
      </c>
      <c r="Q32" s="123" t="s">
        <v>46</v>
      </c>
      <c r="R32" s="124"/>
    </row>
    <row r="33" spans="1:18" ht="17.100000000000001" customHeight="1" thickBot="1">
      <c r="A33" s="120"/>
      <c r="B33" s="118"/>
      <c r="C33" s="118"/>
      <c r="D33" s="118"/>
      <c r="E33" s="118"/>
      <c r="F33" s="118"/>
      <c r="G33" s="118"/>
      <c r="H33" s="119"/>
      <c r="I33" s="125" t="str">
        <f>IF($H$2="","",IF($H$2="前","(3/1～8/末日)","(9/1～2/末日)"))</f>
        <v>(9/1～2/末日)</v>
      </c>
      <c r="J33" s="126"/>
      <c r="K33" s="58"/>
      <c r="L33" s="44"/>
      <c r="M33" s="44"/>
      <c r="N33" s="44"/>
      <c r="O33" s="44"/>
      <c r="P33" s="45"/>
      <c r="Q33" s="127">
        <f>SUM(K33:P33)</f>
        <v>0</v>
      </c>
      <c r="R33" s="128"/>
    </row>
    <row r="34" spans="1:18" ht="17.100000000000001" customHeight="1" thickBot="1">
      <c r="A34" s="108" t="s">
        <v>47</v>
      </c>
      <c r="B34" s="109"/>
      <c r="C34" s="109"/>
      <c r="D34" s="109"/>
      <c r="E34" s="109"/>
      <c r="F34" s="109"/>
      <c r="G34" s="109"/>
      <c r="H34" s="109"/>
      <c r="I34" s="109"/>
      <c r="J34" s="109"/>
      <c r="K34" s="109"/>
      <c r="L34" s="109"/>
      <c r="M34" s="109"/>
      <c r="N34" s="109"/>
      <c r="O34" s="109"/>
      <c r="P34" s="110"/>
      <c r="Q34" s="111">
        <f>IF(Q33=0,0,ROUNDDOWN((Q29-Q33)/(Q21-Q33),3))</f>
        <v>0</v>
      </c>
      <c r="R34" s="112"/>
    </row>
    <row r="35" spans="1:18" ht="6" customHeight="1" thickBot="1">
      <c r="A35" s="174"/>
      <c r="B35" s="175"/>
      <c r="C35" s="175"/>
      <c r="D35" s="175"/>
      <c r="E35" s="175"/>
      <c r="F35" s="175"/>
      <c r="G35" s="175"/>
      <c r="H35" s="175"/>
      <c r="I35" s="175"/>
      <c r="J35" s="175"/>
      <c r="K35" s="175"/>
      <c r="L35" s="175"/>
      <c r="M35" s="175"/>
      <c r="N35" s="175"/>
      <c r="O35" s="175"/>
      <c r="P35" s="175"/>
      <c r="Q35" s="175"/>
    </row>
    <row r="36" spans="1:18" ht="17.100000000000001" customHeight="1" thickBot="1">
      <c r="A36" s="176" t="s">
        <v>21</v>
      </c>
      <c r="B36" s="177"/>
      <c r="C36" s="177"/>
      <c r="D36" s="177"/>
      <c r="E36" s="177"/>
      <c r="F36" s="177"/>
      <c r="G36" s="177"/>
      <c r="H36" s="178"/>
      <c r="I36" s="179" t="s">
        <v>22</v>
      </c>
      <c r="J36" s="180"/>
      <c r="K36" s="180"/>
      <c r="L36" s="180"/>
      <c r="M36" s="180"/>
      <c r="N36" s="180"/>
      <c r="O36" s="180"/>
      <c r="P36" s="180"/>
      <c r="Q36" s="181"/>
      <c r="R36" s="182"/>
    </row>
    <row r="37" spans="1:18" ht="15.95" customHeight="1">
      <c r="A37" s="198" t="s">
        <v>45</v>
      </c>
      <c r="B37" s="199"/>
      <c r="C37" s="199"/>
      <c r="D37" s="199"/>
      <c r="E37" s="199"/>
      <c r="F37" s="199"/>
      <c r="G37" s="199"/>
      <c r="H37" s="200"/>
      <c r="I37" s="135" t="str">
        <f>IF($H$2="","",IF($H$2="前","前期","後期"))</f>
        <v>後期</v>
      </c>
      <c r="J37" s="136"/>
      <c r="K37" s="36" t="str">
        <f>IF($H$2="","",IF($H$2="前","３月","９月"))</f>
        <v>９月</v>
      </c>
      <c r="L37" s="37" t="str">
        <f>IF($H$2="","",IF($H$2="前","４月","10月"))</f>
        <v>10月</v>
      </c>
      <c r="M37" s="37" t="str">
        <f>IF($H$2="","",IF($H$2="前","5月","11月"))</f>
        <v>11月</v>
      </c>
      <c r="N37" s="37" t="str">
        <f>IF($H$2="","",IF($H$2="前","６月","12月"))</f>
        <v>12月</v>
      </c>
      <c r="O37" s="37" t="str">
        <f>IF($H$2="","",IF($H$2="前","７月","１月"))</f>
        <v>１月</v>
      </c>
      <c r="P37" s="38" t="str">
        <f>IF($H$2="","",IF($H$2="前","８月","2月"))</f>
        <v>2月</v>
      </c>
      <c r="Q37" s="39" t="s">
        <v>39</v>
      </c>
      <c r="R37" s="35" t="s">
        <v>35</v>
      </c>
    </row>
    <row r="38" spans="1:18" ht="17.100000000000001" customHeight="1" thickBot="1">
      <c r="A38" s="201"/>
      <c r="B38" s="202"/>
      <c r="C38" s="202"/>
      <c r="D38" s="202"/>
      <c r="E38" s="202"/>
      <c r="F38" s="202"/>
      <c r="G38" s="202"/>
      <c r="H38" s="203"/>
      <c r="I38" s="192" t="str">
        <f>IF($H$2="","",IF($H$2="前","(3/1～8/末日)","(9/1～2/末日)"))</f>
        <v>(9/1～2/末日)</v>
      </c>
      <c r="J38" s="193"/>
      <c r="K38" s="58"/>
      <c r="L38" s="40"/>
      <c r="M38" s="40"/>
      <c r="N38" s="40"/>
      <c r="O38" s="40"/>
      <c r="P38" s="41"/>
      <c r="Q38" s="42">
        <f>SUM(K38:P38)</f>
        <v>0</v>
      </c>
      <c r="R38" s="43" t="str">
        <f>IF(Q38=0,"",ROUNDDOWN(AVERAGE(K38:P38),2))</f>
        <v/>
      </c>
    </row>
    <row r="39" spans="1:18" ht="17.100000000000001" customHeight="1">
      <c r="A39" s="194" t="s">
        <v>8</v>
      </c>
      <c r="B39" s="195"/>
      <c r="C39" s="155" t="s">
        <v>19</v>
      </c>
      <c r="D39" s="155"/>
      <c r="E39" s="155"/>
      <c r="F39" s="155"/>
      <c r="G39" s="155"/>
      <c r="H39" s="156"/>
      <c r="I39" s="146"/>
      <c r="J39" s="147"/>
      <c r="K39" s="147"/>
      <c r="L39" s="147"/>
      <c r="M39" s="147"/>
      <c r="N39" s="147"/>
      <c r="O39" s="147"/>
      <c r="P39" s="147"/>
      <c r="Q39" s="157"/>
      <c r="R39" s="158"/>
    </row>
    <row r="40" spans="1:18" ht="17.100000000000001" customHeight="1">
      <c r="A40" s="196"/>
      <c r="B40" s="197"/>
      <c r="C40" s="159" t="s">
        <v>36</v>
      </c>
      <c r="D40" s="159"/>
      <c r="E40" s="159"/>
      <c r="F40" s="159"/>
      <c r="G40" s="159"/>
      <c r="H40" s="160"/>
      <c r="I40" s="161"/>
      <c r="J40" s="161"/>
      <c r="K40" s="161"/>
      <c r="L40" s="161"/>
      <c r="M40" s="161"/>
      <c r="N40" s="161"/>
      <c r="O40" s="161"/>
      <c r="P40" s="161"/>
      <c r="Q40" s="161"/>
      <c r="R40" s="162"/>
    </row>
    <row r="41" spans="1:18" ht="17.100000000000001" customHeight="1">
      <c r="A41" s="196"/>
      <c r="B41" s="197"/>
      <c r="C41" s="163" t="s">
        <v>37</v>
      </c>
      <c r="D41" s="163"/>
      <c r="E41" s="163"/>
      <c r="F41" s="163"/>
      <c r="G41" s="163"/>
      <c r="H41" s="164"/>
      <c r="I41" s="149"/>
      <c r="J41" s="150"/>
      <c r="K41" s="150"/>
      <c r="L41" s="150"/>
      <c r="M41" s="150"/>
      <c r="N41" s="150"/>
      <c r="O41" s="150"/>
      <c r="P41" s="150"/>
      <c r="Q41" s="150"/>
      <c r="R41" s="165"/>
    </row>
    <row r="42" spans="1:18" ht="15.95" customHeight="1">
      <c r="A42" s="196"/>
      <c r="B42" s="197"/>
      <c r="C42" s="138" t="s">
        <v>48</v>
      </c>
      <c r="D42" s="139"/>
      <c r="E42" s="139"/>
      <c r="F42" s="139"/>
      <c r="G42" s="139"/>
      <c r="H42" s="139"/>
      <c r="I42" s="142" t="s">
        <v>16</v>
      </c>
      <c r="J42" s="143"/>
      <c r="K42" s="142" t="s">
        <v>18</v>
      </c>
      <c r="L42" s="144"/>
      <c r="M42" s="144"/>
      <c r="N42" s="144"/>
      <c r="O42" s="144"/>
      <c r="P42" s="144"/>
      <c r="Q42" s="144"/>
      <c r="R42" s="145"/>
    </row>
    <row r="43" spans="1:18" ht="17.100000000000001" customHeight="1">
      <c r="A43" s="196"/>
      <c r="B43" s="197"/>
      <c r="C43" s="140"/>
      <c r="D43" s="141"/>
      <c r="E43" s="141"/>
      <c r="F43" s="141"/>
      <c r="G43" s="141"/>
      <c r="H43" s="141"/>
      <c r="I43" s="146"/>
      <c r="J43" s="147"/>
      <c r="K43" s="146"/>
      <c r="L43" s="147"/>
      <c r="M43" s="147"/>
      <c r="N43" s="147"/>
      <c r="O43" s="147"/>
      <c r="P43" s="147"/>
      <c r="Q43" s="147"/>
      <c r="R43" s="148"/>
    </row>
    <row r="44" spans="1:18" ht="17.100000000000001" customHeight="1" thickBot="1">
      <c r="A44" s="196"/>
      <c r="B44" s="197"/>
      <c r="C44" s="140"/>
      <c r="D44" s="141"/>
      <c r="E44" s="141"/>
      <c r="F44" s="141"/>
      <c r="G44" s="141"/>
      <c r="H44" s="141"/>
      <c r="I44" s="149"/>
      <c r="J44" s="150"/>
      <c r="K44" s="149"/>
      <c r="L44" s="150"/>
      <c r="M44" s="150"/>
      <c r="N44" s="150"/>
      <c r="O44" s="150"/>
      <c r="P44" s="150"/>
      <c r="Q44" s="151"/>
      <c r="R44" s="152"/>
    </row>
    <row r="45" spans="1:18" ht="15.95" customHeight="1">
      <c r="A45" s="129" t="s">
        <v>31</v>
      </c>
      <c r="B45" s="130"/>
      <c r="C45" s="130"/>
      <c r="D45" s="130"/>
      <c r="E45" s="130"/>
      <c r="F45" s="130"/>
      <c r="G45" s="130"/>
      <c r="H45" s="131"/>
      <c r="I45" s="135" t="str">
        <f>IF($H$2="","",IF($H$2="前","前期","後期"))</f>
        <v>後期</v>
      </c>
      <c r="J45" s="136"/>
      <c r="K45" s="36" t="str">
        <f>IF($H$2="","",IF($H$2="前","３月","９月"))</f>
        <v>９月</v>
      </c>
      <c r="L45" s="37" t="str">
        <f>IF($H$2="","",IF($H$2="前","４月","10月"))</f>
        <v>10月</v>
      </c>
      <c r="M45" s="37" t="str">
        <f>IF($H$2="","",IF($H$2="前","5月","11月"))</f>
        <v>11月</v>
      </c>
      <c r="N45" s="37" t="str">
        <f>IF($H$2="","",IF($H$2="前","６月","12月"))</f>
        <v>12月</v>
      </c>
      <c r="O45" s="37" t="str">
        <f>IF($H$2="","",IF($H$2="前","７月","１月"))</f>
        <v>１月</v>
      </c>
      <c r="P45" s="38" t="str">
        <f>IF($H$2="","",IF($H$2="前","８月","2月"))</f>
        <v>2月</v>
      </c>
      <c r="Q45" s="123" t="s">
        <v>40</v>
      </c>
      <c r="R45" s="124"/>
    </row>
    <row r="46" spans="1:18" ht="17.100000000000001" customHeight="1" thickBot="1">
      <c r="A46" s="132"/>
      <c r="B46" s="133"/>
      <c r="C46" s="133"/>
      <c r="D46" s="133"/>
      <c r="E46" s="133"/>
      <c r="F46" s="133"/>
      <c r="G46" s="133"/>
      <c r="H46" s="134"/>
      <c r="I46" s="125" t="str">
        <f>IF($H$2="","",IF($H$2="前","(3/1～8/末日)","(9/1～2/末日)"))</f>
        <v>(9/1～2/末日)</v>
      </c>
      <c r="J46" s="126"/>
      <c r="K46" s="58"/>
      <c r="L46" s="44"/>
      <c r="M46" s="44"/>
      <c r="N46" s="44"/>
      <c r="O46" s="44"/>
      <c r="P46" s="45"/>
      <c r="Q46" s="127">
        <f>SUM(K46:P46)</f>
        <v>0</v>
      </c>
      <c r="R46" s="128"/>
    </row>
    <row r="47" spans="1:18" ht="17.100000000000001" customHeight="1" thickBot="1">
      <c r="A47" s="113" t="s">
        <v>41</v>
      </c>
      <c r="B47" s="137"/>
      <c r="C47" s="137"/>
      <c r="D47" s="137"/>
      <c r="E47" s="137"/>
      <c r="F47" s="137"/>
      <c r="G47" s="137"/>
      <c r="H47" s="137"/>
      <c r="I47" s="137"/>
      <c r="J47" s="137"/>
      <c r="K47" s="137"/>
      <c r="L47" s="137"/>
      <c r="M47" s="137"/>
      <c r="N47" s="137"/>
      <c r="O47" s="137"/>
      <c r="P47" s="137"/>
      <c r="Q47" s="111">
        <f>IF(Q46=0,0,ROUNDDOWN(Q46/Q38,3))</f>
        <v>0</v>
      </c>
      <c r="R47" s="112"/>
    </row>
    <row r="48" spans="1:18" ht="17.100000000000001" customHeight="1" thickBot="1">
      <c r="A48" s="113" t="s">
        <v>69</v>
      </c>
      <c r="B48" s="114"/>
      <c r="C48" s="114"/>
      <c r="D48" s="114"/>
      <c r="E48" s="114"/>
      <c r="F48" s="114"/>
      <c r="G48" s="114"/>
      <c r="H48" s="114"/>
      <c r="I48" s="114"/>
      <c r="J48" s="114"/>
      <c r="K48" s="114"/>
      <c r="L48" s="114"/>
      <c r="M48" s="114"/>
      <c r="N48" s="114"/>
      <c r="O48" s="114"/>
      <c r="P48" s="114"/>
      <c r="Q48" s="115"/>
      <c r="R48" s="116"/>
    </row>
    <row r="49" spans="1:18" ht="15.95" customHeight="1">
      <c r="A49" s="117" t="s">
        <v>88</v>
      </c>
      <c r="B49" s="118"/>
      <c r="C49" s="118"/>
      <c r="D49" s="118"/>
      <c r="E49" s="118"/>
      <c r="F49" s="118"/>
      <c r="G49" s="118"/>
      <c r="H49" s="119"/>
      <c r="I49" s="121" t="str">
        <f>IF($H$2="","",IF($H$2="前","前期","後期"))</f>
        <v>後期</v>
      </c>
      <c r="J49" s="122"/>
      <c r="K49" s="36" t="str">
        <f>IF($H$2="","",IF($H$2="前","３月","９月"))</f>
        <v>９月</v>
      </c>
      <c r="L49" s="37" t="str">
        <f>IF($H$2="","",IF($H$2="前","４月","10月"))</f>
        <v>10月</v>
      </c>
      <c r="M49" s="37" t="str">
        <f>IF($H$2="","",IF($H$2="前","5月","11月"))</f>
        <v>11月</v>
      </c>
      <c r="N49" s="37" t="str">
        <f>IF($H$2="","",IF($H$2="前","６月","12月"))</f>
        <v>12月</v>
      </c>
      <c r="O49" s="37" t="str">
        <f>IF($H$2="","",IF($H$2="前","７月","１月"))</f>
        <v>１月</v>
      </c>
      <c r="P49" s="38" t="str">
        <f>IF($H$2="","",IF($H$2="前","８月","2月"))</f>
        <v>2月</v>
      </c>
      <c r="Q49" s="123" t="s">
        <v>46</v>
      </c>
      <c r="R49" s="124"/>
    </row>
    <row r="50" spans="1:18" ht="17.100000000000001" customHeight="1" thickBot="1">
      <c r="A50" s="120"/>
      <c r="B50" s="118"/>
      <c r="C50" s="118"/>
      <c r="D50" s="118"/>
      <c r="E50" s="118"/>
      <c r="F50" s="118"/>
      <c r="G50" s="118"/>
      <c r="H50" s="119"/>
      <c r="I50" s="125" t="str">
        <f>IF($H$2="","",IF($H$2="前","(3/1～8/末日)","(9/1～2/末日)"))</f>
        <v>(9/1～2/末日)</v>
      </c>
      <c r="J50" s="126"/>
      <c r="K50" s="58"/>
      <c r="L50" s="44"/>
      <c r="M50" s="44"/>
      <c r="N50" s="44"/>
      <c r="O50" s="44"/>
      <c r="P50" s="45"/>
      <c r="Q50" s="127">
        <f>SUM(K50:P50)</f>
        <v>0</v>
      </c>
      <c r="R50" s="128"/>
    </row>
    <row r="51" spans="1:18" ht="17.100000000000001" customHeight="1" thickBot="1">
      <c r="A51" s="108" t="s">
        <v>47</v>
      </c>
      <c r="B51" s="109"/>
      <c r="C51" s="109"/>
      <c r="D51" s="109"/>
      <c r="E51" s="109"/>
      <c r="F51" s="109"/>
      <c r="G51" s="109"/>
      <c r="H51" s="109"/>
      <c r="I51" s="109"/>
      <c r="J51" s="109"/>
      <c r="K51" s="109"/>
      <c r="L51" s="109"/>
      <c r="M51" s="109"/>
      <c r="N51" s="109"/>
      <c r="O51" s="109"/>
      <c r="P51" s="110"/>
      <c r="Q51" s="111">
        <f>IF(Q50=0,0,ROUNDDOWN((Q46-Q50)/(Q38-Q50),3))</f>
        <v>0</v>
      </c>
      <c r="R51" s="112"/>
    </row>
    <row r="52" spans="1:18" ht="6" customHeight="1" thickBot="1">
      <c r="A52" s="174"/>
      <c r="B52" s="175"/>
      <c r="C52" s="175"/>
      <c r="D52" s="175"/>
      <c r="E52" s="175"/>
      <c r="F52" s="175"/>
      <c r="G52" s="175"/>
      <c r="H52" s="175"/>
      <c r="I52" s="175"/>
      <c r="J52" s="175"/>
      <c r="K52" s="175"/>
      <c r="L52" s="175"/>
      <c r="M52" s="175"/>
      <c r="N52" s="175"/>
      <c r="O52" s="175"/>
      <c r="P52" s="175"/>
      <c r="Q52" s="175"/>
    </row>
    <row r="53" spans="1:18" ht="17.100000000000001" customHeight="1" thickBot="1">
      <c r="A53" s="176" t="s">
        <v>21</v>
      </c>
      <c r="B53" s="177"/>
      <c r="C53" s="177"/>
      <c r="D53" s="177"/>
      <c r="E53" s="177"/>
      <c r="F53" s="177"/>
      <c r="G53" s="177"/>
      <c r="H53" s="178"/>
      <c r="I53" s="179" t="s">
        <v>23</v>
      </c>
      <c r="J53" s="180"/>
      <c r="K53" s="180"/>
      <c r="L53" s="180"/>
      <c r="M53" s="180"/>
      <c r="N53" s="180"/>
      <c r="O53" s="180"/>
      <c r="P53" s="180"/>
      <c r="Q53" s="181"/>
      <c r="R53" s="182"/>
    </row>
    <row r="54" spans="1:18" ht="15.95" customHeight="1">
      <c r="A54" s="198" t="s">
        <v>49</v>
      </c>
      <c r="B54" s="199"/>
      <c r="C54" s="199"/>
      <c r="D54" s="199"/>
      <c r="E54" s="199"/>
      <c r="F54" s="199"/>
      <c r="G54" s="199"/>
      <c r="H54" s="200"/>
      <c r="I54" s="135" t="str">
        <f>IF($H$2="","",IF($H$2="前","前期","後期"))</f>
        <v>後期</v>
      </c>
      <c r="J54" s="136"/>
      <c r="K54" s="36" t="str">
        <f>IF($H$2="","",IF($H$2="前","３月","９月"))</f>
        <v>９月</v>
      </c>
      <c r="L54" s="37" t="str">
        <f>IF($H$2="","",IF($H$2="前","４月","10月"))</f>
        <v>10月</v>
      </c>
      <c r="M54" s="37" t="str">
        <f>IF($H$2="","",IF($H$2="前","5月","11月"))</f>
        <v>11月</v>
      </c>
      <c r="N54" s="37" t="str">
        <f>IF($H$2="","",IF($H$2="前","６月","12月"))</f>
        <v>12月</v>
      </c>
      <c r="O54" s="37" t="str">
        <f>IF($H$2="","",IF($H$2="前","７月","１月"))</f>
        <v>１月</v>
      </c>
      <c r="P54" s="38" t="str">
        <f>IF($H$2="","",IF($H$2="前","８月","2月"))</f>
        <v>2月</v>
      </c>
      <c r="Q54" s="39" t="s">
        <v>39</v>
      </c>
      <c r="R54" s="35" t="s">
        <v>35</v>
      </c>
    </row>
    <row r="55" spans="1:18" ht="17.100000000000001" customHeight="1" thickBot="1">
      <c r="A55" s="201"/>
      <c r="B55" s="202"/>
      <c r="C55" s="202"/>
      <c r="D55" s="202"/>
      <c r="E55" s="202"/>
      <c r="F55" s="202"/>
      <c r="G55" s="202"/>
      <c r="H55" s="203"/>
      <c r="I55" s="192" t="str">
        <f>IF($H$2="","",IF($H$2="前","(3/1～8/末日)","(9/1～2/末日)"))</f>
        <v>(9/1～2/末日)</v>
      </c>
      <c r="J55" s="193"/>
      <c r="K55" s="58"/>
      <c r="L55" s="40"/>
      <c r="M55" s="40"/>
      <c r="N55" s="40"/>
      <c r="O55" s="40"/>
      <c r="P55" s="41"/>
      <c r="Q55" s="42">
        <f>SUM(K55:P55)</f>
        <v>0</v>
      </c>
      <c r="R55" s="43" t="str">
        <f>IF(Q55=0,"",ROUNDDOWN(AVERAGE(K55:P55),2))</f>
        <v/>
      </c>
    </row>
    <row r="56" spans="1:18" ht="17.100000000000001" customHeight="1">
      <c r="A56" s="194" t="s">
        <v>8</v>
      </c>
      <c r="B56" s="195"/>
      <c r="C56" s="155" t="s">
        <v>19</v>
      </c>
      <c r="D56" s="155"/>
      <c r="E56" s="155"/>
      <c r="F56" s="155"/>
      <c r="G56" s="155"/>
      <c r="H56" s="156"/>
      <c r="I56" s="146"/>
      <c r="J56" s="147"/>
      <c r="K56" s="147"/>
      <c r="L56" s="147"/>
      <c r="M56" s="147"/>
      <c r="N56" s="147"/>
      <c r="O56" s="147"/>
      <c r="P56" s="147"/>
      <c r="Q56" s="157"/>
      <c r="R56" s="158"/>
    </row>
    <row r="57" spans="1:18" ht="17.100000000000001" customHeight="1">
      <c r="A57" s="196"/>
      <c r="B57" s="197"/>
      <c r="C57" s="159" t="s">
        <v>36</v>
      </c>
      <c r="D57" s="159"/>
      <c r="E57" s="159"/>
      <c r="F57" s="159"/>
      <c r="G57" s="159"/>
      <c r="H57" s="160"/>
      <c r="I57" s="161"/>
      <c r="J57" s="161"/>
      <c r="K57" s="161"/>
      <c r="L57" s="161"/>
      <c r="M57" s="161"/>
      <c r="N57" s="161"/>
      <c r="O57" s="161"/>
      <c r="P57" s="161"/>
      <c r="Q57" s="161"/>
      <c r="R57" s="162"/>
    </row>
    <row r="58" spans="1:18" ht="17.100000000000001" customHeight="1">
      <c r="A58" s="196"/>
      <c r="B58" s="197"/>
      <c r="C58" s="163" t="s">
        <v>37</v>
      </c>
      <c r="D58" s="163"/>
      <c r="E58" s="163"/>
      <c r="F58" s="163"/>
      <c r="G58" s="163"/>
      <c r="H58" s="164"/>
      <c r="I58" s="149"/>
      <c r="J58" s="150"/>
      <c r="K58" s="150"/>
      <c r="L58" s="150"/>
      <c r="M58" s="150"/>
      <c r="N58" s="150"/>
      <c r="O58" s="150"/>
      <c r="P58" s="150"/>
      <c r="Q58" s="150"/>
      <c r="R58" s="165"/>
    </row>
    <row r="59" spans="1:18" ht="15.95" customHeight="1">
      <c r="A59" s="196"/>
      <c r="B59" s="197"/>
      <c r="C59" s="138" t="s">
        <v>48</v>
      </c>
      <c r="D59" s="139"/>
      <c r="E59" s="139"/>
      <c r="F59" s="139"/>
      <c r="G59" s="139"/>
      <c r="H59" s="139"/>
      <c r="I59" s="142" t="s">
        <v>16</v>
      </c>
      <c r="J59" s="143"/>
      <c r="K59" s="142" t="s">
        <v>18</v>
      </c>
      <c r="L59" s="144"/>
      <c r="M59" s="144"/>
      <c r="N59" s="144"/>
      <c r="O59" s="144"/>
      <c r="P59" s="144"/>
      <c r="Q59" s="144"/>
      <c r="R59" s="145"/>
    </row>
    <row r="60" spans="1:18" ht="17.100000000000001" customHeight="1">
      <c r="A60" s="196"/>
      <c r="B60" s="197"/>
      <c r="C60" s="140"/>
      <c r="D60" s="141"/>
      <c r="E60" s="141"/>
      <c r="F60" s="141"/>
      <c r="G60" s="141"/>
      <c r="H60" s="141"/>
      <c r="I60" s="146"/>
      <c r="J60" s="147"/>
      <c r="K60" s="146"/>
      <c r="L60" s="147"/>
      <c r="M60" s="147"/>
      <c r="N60" s="147"/>
      <c r="O60" s="147"/>
      <c r="P60" s="147"/>
      <c r="Q60" s="147"/>
      <c r="R60" s="148"/>
    </row>
    <row r="61" spans="1:18" ht="17.100000000000001" customHeight="1" thickBot="1">
      <c r="A61" s="196"/>
      <c r="B61" s="197"/>
      <c r="C61" s="140"/>
      <c r="D61" s="141"/>
      <c r="E61" s="141"/>
      <c r="F61" s="141"/>
      <c r="G61" s="141"/>
      <c r="H61" s="141"/>
      <c r="I61" s="149"/>
      <c r="J61" s="150"/>
      <c r="K61" s="149"/>
      <c r="L61" s="150"/>
      <c r="M61" s="150"/>
      <c r="N61" s="150"/>
      <c r="O61" s="150"/>
      <c r="P61" s="150"/>
      <c r="Q61" s="151"/>
      <c r="R61" s="152"/>
    </row>
    <row r="62" spans="1:18" ht="15.95" customHeight="1">
      <c r="A62" s="129" t="s">
        <v>31</v>
      </c>
      <c r="B62" s="130"/>
      <c r="C62" s="130"/>
      <c r="D62" s="130"/>
      <c r="E62" s="130"/>
      <c r="F62" s="130"/>
      <c r="G62" s="130"/>
      <c r="H62" s="131"/>
      <c r="I62" s="135" t="str">
        <f>IF($H$2="","",IF($H$2="前","前期","後期"))</f>
        <v>後期</v>
      </c>
      <c r="J62" s="136"/>
      <c r="K62" s="36" t="str">
        <f>IF($H$2="","",IF($H$2="前","３月","９月"))</f>
        <v>９月</v>
      </c>
      <c r="L62" s="37" t="str">
        <f>IF($H$2="","",IF($H$2="前","４月","10月"))</f>
        <v>10月</v>
      </c>
      <c r="M62" s="37" t="str">
        <f>IF($H$2="","",IF($H$2="前","5月","11月"))</f>
        <v>11月</v>
      </c>
      <c r="N62" s="37" t="str">
        <f>IF($H$2="","",IF($H$2="前","６月","12月"))</f>
        <v>12月</v>
      </c>
      <c r="O62" s="37" t="str">
        <f>IF($H$2="","",IF($H$2="前","７月","１月"))</f>
        <v>１月</v>
      </c>
      <c r="P62" s="38" t="str">
        <f>IF($H$2="","",IF($H$2="前","８月","2月"))</f>
        <v>2月</v>
      </c>
      <c r="Q62" s="123" t="s">
        <v>40</v>
      </c>
      <c r="R62" s="124"/>
    </row>
    <row r="63" spans="1:18" ht="17.100000000000001" customHeight="1" thickBot="1">
      <c r="A63" s="132"/>
      <c r="B63" s="133"/>
      <c r="C63" s="133"/>
      <c r="D63" s="133"/>
      <c r="E63" s="133"/>
      <c r="F63" s="133"/>
      <c r="G63" s="133"/>
      <c r="H63" s="134"/>
      <c r="I63" s="125" t="str">
        <f>IF($H$2="","",IF($H$2="前","(3/1～8/末日)","(9/1～2/末日)"))</f>
        <v>(9/1～2/末日)</v>
      </c>
      <c r="J63" s="126"/>
      <c r="K63" s="58"/>
      <c r="L63" s="44"/>
      <c r="M63" s="44"/>
      <c r="N63" s="44"/>
      <c r="O63" s="44"/>
      <c r="P63" s="45"/>
      <c r="Q63" s="127">
        <f>SUM(K63:P63)</f>
        <v>0</v>
      </c>
      <c r="R63" s="128"/>
    </row>
    <row r="64" spans="1:18" ht="17.100000000000001" customHeight="1" thickBot="1">
      <c r="A64" s="113" t="s">
        <v>41</v>
      </c>
      <c r="B64" s="137"/>
      <c r="C64" s="137"/>
      <c r="D64" s="137"/>
      <c r="E64" s="137"/>
      <c r="F64" s="137"/>
      <c r="G64" s="137"/>
      <c r="H64" s="137"/>
      <c r="I64" s="137"/>
      <c r="J64" s="137"/>
      <c r="K64" s="137"/>
      <c r="L64" s="137"/>
      <c r="M64" s="137"/>
      <c r="N64" s="137"/>
      <c r="O64" s="137"/>
      <c r="P64" s="137"/>
      <c r="Q64" s="111">
        <f>IF(Q63=0,0,ROUNDDOWN(Q63/Q55,3))</f>
        <v>0</v>
      </c>
      <c r="R64" s="112"/>
    </row>
    <row r="65" spans="1:18" ht="17.100000000000001" customHeight="1" thickBot="1">
      <c r="A65" s="113" t="s">
        <v>69</v>
      </c>
      <c r="B65" s="114"/>
      <c r="C65" s="114"/>
      <c r="D65" s="114"/>
      <c r="E65" s="114"/>
      <c r="F65" s="114"/>
      <c r="G65" s="114"/>
      <c r="H65" s="114"/>
      <c r="I65" s="114"/>
      <c r="J65" s="114"/>
      <c r="K65" s="114"/>
      <c r="L65" s="114"/>
      <c r="M65" s="114"/>
      <c r="N65" s="114"/>
      <c r="O65" s="114"/>
      <c r="P65" s="114"/>
      <c r="Q65" s="115"/>
      <c r="R65" s="116"/>
    </row>
    <row r="66" spans="1:18" ht="15.95" customHeight="1">
      <c r="A66" s="256" t="s">
        <v>88</v>
      </c>
      <c r="B66" s="257"/>
      <c r="C66" s="257"/>
      <c r="D66" s="257"/>
      <c r="E66" s="257"/>
      <c r="F66" s="257"/>
      <c r="G66" s="257"/>
      <c r="H66" s="258"/>
      <c r="I66" s="121" t="str">
        <f>IF($H$2="","",IF($H$2="前","前期","後期"))</f>
        <v>後期</v>
      </c>
      <c r="J66" s="122"/>
      <c r="K66" s="36" t="str">
        <f>IF($H$2="","",IF($H$2="前","３月","９月"))</f>
        <v>９月</v>
      </c>
      <c r="L66" s="37" t="str">
        <f>IF($H$2="","",IF($H$2="前","４月","10月"))</f>
        <v>10月</v>
      </c>
      <c r="M66" s="37" t="str">
        <f>IF($H$2="","",IF($H$2="前","5月","11月"))</f>
        <v>11月</v>
      </c>
      <c r="N66" s="37" t="str">
        <f>IF($H$2="","",IF($H$2="前","６月","12月"))</f>
        <v>12月</v>
      </c>
      <c r="O66" s="37" t="str">
        <f>IF($H$2="","",IF($H$2="前","７月","１月"))</f>
        <v>１月</v>
      </c>
      <c r="P66" s="38" t="str">
        <f>IF($H$2="","",IF($H$2="前","８月","2月"))</f>
        <v>2月</v>
      </c>
      <c r="Q66" s="123" t="s">
        <v>46</v>
      </c>
      <c r="R66" s="124"/>
    </row>
    <row r="67" spans="1:18" ht="17.100000000000001" customHeight="1" thickBot="1">
      <c r="A67" s="259"/>
      <c r="B67" s="260"/>
      <c r="C67" s="260"/>
      <c r="D67" s="260"/>
      <c r="E67" s="260"/>
      <c r="F67" s="260"/>
      <c r="G67" s="260"/>
      <c r="H67" s="261"/>
      <c r="I67" s="125" t="str">
        <f>IF($H$2="","",IF($H$2="前","(3/1～8/末日)","(9/1～2/末日)"))</f>
        <v>(9/1～2/末日)</v>
      </c>
      <c r="J67" s="126"/>
      <c r="K67" s="58"/>
      <c r="L67" s="44"/>
      <c r="M67" s="44"/>
      <c r="N67" s="44"/>
      <c r="O67" s="44"/>
      <c r="P67" s="45"/>
      <c r="Q67" s="127">
        <f>SUM(K67:P67)</f>
        <v>0</v>
      </c>
      <c r="R67" s="128"/>
    </row>
    <row r="68" spans="1:18" ht="17.100000000000001" customHeight="1" thickBot="1">
      <c r="A68" s="108" t="s">
        <v>47</v>
      </c>
      <c r="B68" s="109"/>
      <c r="C68" s="109"/>
      <c r="D68" s="109"/>
      <c r="E68" s="109"/>
      <c r="F68" s="109"/>
      <c r="G68" s="109"/>
      <c r="H68" s="109"/>
      <c r="I68" s="109"/>
      <c r="J68" s="109"/>
      <c r="K68" s="109"/>
      <c r="L68" s="109"/>
      <c r="M68" s="109"/>
      <c r="N68" s="109"/>
      <c r="O68" s="109"/>
      <c r="P68" s="110"/>
      <c r="Q68" s="111">
        <f>IF(Q67=0,0,ROUNDDOWN((Q63-Q67)/(Q55-Q67),3))</f>
        <v>0</v>
      </c>
      <c r="R68" s="112"/>
    </row>
    <row r="69" spans="1:18" ht="6" customHeight="1" thickBot="1">
      <c r="A69" s="174"/>
      <c r="B69" s="175"/>
      <c r="C69" s="175"/>
      <c r="D69" s="175"/>
      <c r="E69" s="175"/>
      <c r="F69" s="175"/>
      <c r="G69" s="175"/>
      <c r="H69" s="175"/>
      <c r="I69" s="175"/>
      <c r="J69" s="175"/>
      <c r="K69" s="175"/>
      <c r="L69" s="175"/>
      <c r="M69" s="175"/>
      <c r="N69" s="175"/>
      <c r="O69" s="175"/>
      <c r="P69" s="175"/>
      <c r="Q69" s="175"/>
    </row>
    <row r="70" spans="1:18" ht="17.100000000000001" customHeight="1" thickBot="1">
      <c r="A70" s="176" t="s">
        <v>21</v>
      </c>
      <c r="B70" s="177"/>
      <c r="C70" s="177"/>
      <c r="D70" s="177"/>
      <c r="E70" s="177"/>
      <c r="F70" s="177"/>
      <c r="G70" s="177"/>
      <c r="H70" s="178"/>
      <c r="I70" s="179" t="s">
        <v>57</v>
      </c>
      <c r="J70" s="180"/>
      <c r="K70" s="180"/>
      <c r="L70" s="180"/>
      <c r="M70" s="180"/>
      <c r="N70" s="180"/>
      <c r="O70" s="180"/>
      <c r="P70" s="180"/>
      <c r="Q70" s="181"/>
      <c r="R70" s="182"/>
    </row>
    <row r="71" spans="1:18" ht="15.95" customHeight="1">
      <c r="A71" s="186" t="s">
        <v>58</v>
      </c>
      <c r="B71" s="187"/>
      <c r="C71" s="187"/>
      <c r="D71" s="187"/>
      <c r="E71" s="187"/>
      <c r="F71" s="187"/>
      <c r="G71" s="187"/>
      <c r="H71" s="188"/>
      <c r="I71" s="135" t="str">
        <f>IF($H$2="","",IF($H$2="前","前期","後期"))</f>
        <v>後期</v>
      </c>
      <c r="J71" s="136"/>
      <c r="K71" s="36" t="str">
        <f>IF($H$2="","",IF($H$2="前","３月","９月"))</f>
        <v>９月</v>
      </c>
      <c r="L71" s="37" t="str">
        <f>IF($H$2="","",IF($H$2="前","４月","10月"))</f>
        <v>10月</v>
      </c>
      <c r="M71" s="37" t="str">
        <f>IF($H$2="","",IF($H$2="前","5月","11月"))</f>
        <v>11月</v>
      </c>
      <c r="N71" s="37" t="str">
        <f>IF($H$2="","",IF($H$2="前","６月","12月"))</f>
        <v>12月</v>
      </c>
      <c r="O71" s="37" t="str">
        <f>IF($H$2="","",IF($H$2="前","７月","１月"))</f>
        <v>１月</v>
      </c>
      <c r="P71" s="38" t="str">
        <f>IF($H$2="","",IF($H$2="前","８月","2月"))</f>
        <v>2月</v>
      </c>
      <c r="Q71" s="39" t="s">
        <v>39</v>
      </c>
      <c r="R71" s="35" t="s">
        <v>35</v>
      </c>
    </row>
    <row r="72" spans="1:18" ht="17.100000000000001" customHeight="1" thickBot="1">
      <c r="A72" s="189"/>
      <c r="B72" s="190"/>
      <c r="C72" s="190"/>
      <c r="D72" s="190"/>
      <c r="E72" s="190"/>
      <c r="F72" s="190"/>
      <c r="G72" s="190"/>
      <c r="H72" s="191"/>
      <c r="I72" s="192" t="str">
        <f>IF($H$2="","",IF($H$2="前","(3/1～8/末日)","(9/1～2/末日)"))</f>
        <v>(9/1～2/末日)</v>
      </c>
      <c r="J72" s="193"/>
      <c r="K72" s="58"/>
      <c r="L72" s="40"/>
      <c r="M72" s="40"/>
      <c r="N72" s="40"/>
      <c r="O72" s="40"/>
      <c r="P72" s="41"/>
      <c r="Q72" s="42">
        <f>SUM(K72:P72)</f>
        <v>0</v>
      </c>
      <c r="R72" s="43" t="str">
        <f>IF(Q72=0,"",ROUNDDOWN(AVERAGE(K72:P72),2))</f>
        <v/>
      </c>
    </row>
    <row r="73" spans="1:18" ht="17.100000000000001" customHeight="1">
      <c r="A73" s="194" t="s">
        <v>8</v>
      </c>
      <c r="B73" s="195"/>
      <c r="C73" s="155" t="s">
        <v>19</v>
      </c>
      <c r="D73" s="155"/>
      <c r="E73" s="155"/>
      <c r="F73" s="155"/>
      <c r="G73" s="155"/>
      <c r="H73" s="156"/>
      <c r="I73" s="146"/>
      <c r="J73" s="147"/>
      <c r="K73" s="147"/>
      <c r="L73" s="147"/>
      <c r="M73" s="147"/>
      <c r="N73" s="147"/>
      <c r="O73" s="147"/>
      <c r="P73" s="147"/>
      <c r="Q73" s="157"/>
      <c r="R73" s="158"/>
    </row>
    <row r="74" spans="1:18" ht="17.100000000000001" customHeight="1">
      <c r="A74" s="196"/>
      <c r="B74" s="197"/>
      <c r="C74" s="159" t="s">
        <v>36</v>
      </c>
      <c r="D74" s="159"/>
      <c r="E74" s="159"/>
      <c r="F74" s="159"/>
      <c r="G74" s="159"/>
      <c r="H74" s="160"/>
      <c r="I74" s="161"/>
      <c r="J74" s="161"/>
      <c r="K74" s="161"/>
      <c r="L74" s="161"/>
      <c r="M74" s="161"/>
      <c r="N74" s="161"/>
      <c r="O74" s="161"/>
      <c r="P74" s="161"/>
      <c r="Q74" s="161"/>
      <c r="R74" s="162"/>
    </row>
    <row r="75" spans="1:18" ht="17.100000000000001" customHeight="1">
      <c r="A75" s="196"/>
      <c r="B75" s="197"/>
      <c r="C75" s="163" t="s">
        <v>37</v>
      </c>
      <c r="D75" s="163"/>
      <c r="E75" s="163"/>
      <c r="F75" s="163"/>
      <c r="G75" s="163"/>
      <c r="H75" s="164"/>
      <c r="I75" s="149"/>
      <c r="J75" s="150"/>
      <c r="K75" s="150"/>
      <c r="L75" s="150"/>
      <c r="M75" s="150"/>
      <c r="N75" s="150"/>
      <c r="O75" s="150"/>
      <c r="P75" s="150"/>
      <c r="Q75" s="150"/>
      <c r="R75" s="165"/>
    </row>
    <row r="76" spans="1:18" ht="15.95" customHeight="1">
      <c r="A76" s="196"/>
      <c r="B76" s="197"/>
      <c r="C76" s="138" t="s">
        <v>48</v>
      </c>
      <c r="D76" s="139"/>
      <c r="E76" s="139"/>
      <c r="F76" s="139"/>
      <c r="G76" s="139"/>
      <c r="H76" s="139"/>
      <c r="I76" s="142" t="s">
        <v>16</v>
      </c>
      <c r="J76" s="143"/>
      <c r="K76" s="142" t="s">
        <v>18</v>
      </c>
      <c r="L76" s="144"/>
      <c r="M76" s="144"/>
      <c r="N76" s="144"/>
      <c r="O76" s="144"/>
      <c r="P76" s="144"/>
      <c r="Q76" s="144"/>
      <c r="R76" s="145"/>
    </row>
    <row r="77" spans="1:18" ht="17.100000000000001" customHeight="1">
      <c r="A77" s="196"/>
      <c r="B77" s="197"/>
      <c r="C77" s="140"/>
      <c r="D77" s="141"/>
      <c r="E77" s="141"/>
      <c r="F77" s="141"/>
      <c r="G77" s="141"/>
      <c r="H77" s="141"/>
      <c r="I77" s="146"/>
      <c r="J77" s="147"/>
      <c r="K77" s="146"/>
      <c r="L77" s="147"/>
      <c r="M77" s="147"/>
      <c r="N77" s="147"/>
      <c r="O77" s="147"/>
      <c r="P77" s="147"/>
      <c r="Q77" s="147"/>
      <c r="R77" s="148"/>
    </row>
    <row r="78" spans="1:18" ht="17.100000000000001" customHeight="1" thickBot="1">
      <c r="A78" s="196"/>
      <c r="B78" s="197"/>
      <c r="C78" s="140"/>
      <c r="D78" s="141"/>
      <c r="E78" s="141"/>
      <c r="F78" s="141"/>
      <c r="G78" s="141"/>
      <c r="H78" s="141"/>
      <c r="I78" s="149"/>
      <c r="J78" s="150"/>
      <c r="K78" s="149"/>
      <c r="L78" s="150"/>
      <c r="M78" s="150"/>
      <c r="N78" s="150"/>
      <c r="O78" s="150"/>
      <c r="P78" s="150"/>
      <c r="Q78" s="151"/>
      <c r="R78" s="152"/>
    </row>
    <row r="79" spans="1:18" ht="15.95" customHeight="1">
      <c r="A79" s="129" t="s">
        <v>31</v>
      </c>
      <c r="B79" s="130"/>
      <c r="C79" s="130"/>
      <c r="D79" s="130"/>
      <c r="E79" s="130"/>
      <c r="F79" s="130"/>
      <c r="G79" s="130"/>
      <c r="H79" s="131"/>
      <c r="I79" s="135" t="str">
        <f>IF($H$2="","",IF($H$2="前","前期","後期"))</f>
        <v>後期</v>
      </c>
      <c r="J79" s="136"/>
      <c r="K79" s="36" t="str">
        <f>IF($H$2="","",IF($H$2="前","３月","９月"))</f>
        <v>９月</v>
      </c>
      <c r="L79" s="37" t="str">
        <f>IF($H$2="","",IF($H$2="前","４月","10月"))</f>
        <v>10月</v>
      </c>
      <c r="M79" s="37" t="str">
        <f>IF($H$2="","",IF($H$2="前","5月","11月"))</f>
        <v>11月</v>
      </c>
      <c r="N79" s="37" t="str">
        <f>IF($H$2="","",IF($H$2="前","６月","12月"))</f>
        <v>12月</v>
      </c>
      <c r="O79" s="37" t="str">
        <f>IF($H$2="","",IF($H$2="前","７月","１月"))</f>
        <v>１月</v>
      </c>
      <c r="P79" s="38" t="str">
        <f>IF($H$2="","",IF($H$2="前","８月","2月"))</f>
        <v>2月</v>
      </c>
      <c r="Q79" s="123" t="s">
        <v>40</v>
      </c>
      <c r="R79" s="124"/>
    </row>
    <row r="80" spans="1:18" ht="17.100000000000001" customHeight="1" thickBot="1">
      <c r="A80" s="132"/>
      <c r="B80" s="133"/>
      <c r="C80" s="133"/>
      <c r="D80" s="133"/>
      <c r="E80" s="133"/>
      <c r="F80" s="133"/>
      <c r="G80" s="133"/>
      <c r="H80" s="134"/>
      <c r="I80" s="125" t="str">
        <f>IF($H$2="","",IF($H$2="前","(3/1～8/末日)","(9/1～2/末日)"))</f>
        <v>(9/1～2/末日)</v>
      </c>
      <c r="J80" s="126"/>
      <c r="K80" s="58"/>
      <c r="L80" s="44"/>
      <c r="M80" s="44"/>
      <c r="N80" s="44"/>
      <c r="O80" s="44"/>
      <c r="P80" s="45"/>
      <c r="Q80" s="127">
        <f>SUM(K80:P80)</f>
        <v>0</v>
      </c>
      <c r="R80" s="128"/>
    </row>
    <row r="81" spans="1:18" ht="17.100000000000001" customHeight="1" thickBot="1">
      <c r="A81" s="113" t="s">
        <v>41</v>
      </c>
      <c r="B81" s="137"/>
      <c r="C81" s="137"/>
      <c r="D81" s="137"/>
      <c r="E81" s="137"/>
      <c r="F81" s="137"/>
      <c r="G81" s="137"/>
      <c r="H81" s="137"/>
      <c r="I81" s="137"/>
      <c r="J81" s="137"/>
      <c r="K81" s="137"/>
      <c r="L81" s="137"/>
      <c r="M81" s="137"/>
      <c r="N81" s="137"/>
      <c r="O81" s="137"/>
      <c r="P81" s="137"/>
      <c r="Q81" s="111">
        <f>IF(Q80=0,0,ROUNDDOWN(Q80/Q72,3))</f>
        <v>0</v>
      </c>
      <c r="R81" s="112"/>
    </row>
    <row r="82" spans="1:18" ht="17.100000000000001" customHeight="1" thickBot="1">
      <c r="A82" s="113" t="s">
        <v>69</v>
      </c>
      <c r="B82" s="114"/>
      <c r="C82" s="114"/>
      <c r="D82" s="114"/>
      <c r="E82" s="114"/>
      <c r="F82" s="114"/>
      <c r="G82" s="114"/>
      <c r="H82" s="114"/>
      <c r="I82" s="114"/>
      <c r="J82" s="114"/>
      <c r="K82" s="114"/>
      <c r="L82" s="114"/>
      <c r="M82" s="114"/>
      <c r="N82" s="114"/>
      <c r="O82" s="114"/>
      <c r="P82" s="114"/>
      <c r="Q82" s="115"/>
      <c r="R82" s="116"/>
    </row>
    <row r="83" spans="1:18" ht="15.95" customHeight="1">
      <c r="A83" s="117" t="s">
        <v>88</v>
      </c>
      <c r="B83" s="118"/>
      <c r="C83" s="118"/>
      <c r="D83" s="118"/>
      <c r="E83" s="118"/>
      <c r="F83" s="118"/>
      <c r="G83" s="118"/>
      <c r="H83" s="119"/>
      <c r="I83" s="121" t="str">
        <f>IF($H$2="","",IF($H$2="前","前期","後期"))</f>
        <v>後期</v>
      </c>
      <c r="J83" s="122"/>
      <c r="K83" s="36" t="str">
        <f>IF($H$2="","",IF($H$2="前","３月","９月"))</f>
        <v>９月</v>
      </c>
      <c r="L83" s="37" t="str">
        <f>IF($H$2="","",IF($H$2="前","４月","10月"))</f>
        <v>10月</v>
      </c>
      <c r="M83" s="37" t="str">
        <f>IF($H$2="","",IF($H$2="前","5月","11月"))</f>
        <v>11月</v>
      </c>
      <c r="N83" s="37" t="str">
        <f>IF($H$2="","",IF($H$2="前","６月","12月"))</f>
        <v>12月</v>
      </c>
      <c r="O83" s="37" t="str">
        <f>IF($H$2="","",IF($H$2="前","７月","１月"))</f>
        <v>１月</v>
      </c>
      <c r="P83" s="38" t="str">
        <f>IF($H$2="","",IF($H$2="前","８月","2月"))</f>
        <v>2月</v>
      </c>
      <c r="Q83" s="123" t="s">
        <v>46</v>
      </c>
      <c r="R83" s="124"/>
    </row>
    <row r="84" spans="1:18" ht="17.100000000000001" customHeight="1" thickBot="1">
      <c r="A84" s="120"/>
      <c r="B84" s="118"/>
      <c r="C84" s="118"/>
      <c r="D84" s="118"/>
      <c r="E84" s="118"/>
      <c r="F84" s="118"/>
      <c r="G84" s="118"/>
      <c r="H84" s="119"/>
      <c r="I84" s="125" t="str">
        <f>IF($H$2="","",IF($H$2="前","(3/1～8/末日)","(9/1～2/末日)"))</f>
        <v>(9/1～2/末日)</v>
      </c>
      <c r="J84" s="126"/>
      <c r="K84" s="58"/>
      <c r="L84" s="44"/>
      <c r="M84" s="44"/>
      <c r="N84" s="44"/>
      <c r="O84" s="44"/>
      <c r="P84" s="45"/>
      <c r="Q84" s="127">
        <f>SUM(K84:P84)</f>
        <v>0</v>
      </c>
      <c r="R84" s="128"/>
    </row>
    <row r="85" spans="1:18" ht="17.100000000000001" customHeight="1" thickBot="1">
      <c r="A85" s="108" t="s">
        <v>47</v>
      </c>
      <c r="B85" s="109"/>
      <c r="C85" s="109"/>
      <c r="D85" s="109"/>
      <c r="E85" s="109"/>
      <c r="F85" s="109"/>
      <c r="G85" s="109"/>
      <c r="H85" s="109"/>
      <c r="I85" s="109"/>
      <c r="J85" s="109"/>
      <c r="K85" s="109"/>
      <c r="L85" s="109"/>
      <c r="M85" s="109"/>
      <c r="N85" s="109"/>
      <c r="O85" s="109"/>
      <c r="P85" s="110"/>
      <c r="Q85" s="111">
        <f>IF(Q84=0,0,ROUNDDOWN((Q80-Q84)/(Q72-Q84),3))</f>
        <v>0</v>
      </c>
      <c r="R85" s="112"/>
    </row>
    <row r="86" spans="1:18" ht="6" customHeight="1" thickBot="1">
      <c r="A86" s="53"/>
      <c r="B86" s="54"/>
      <c r="C86" s="54"/>
      <c r="D86" s="54"/>
      <c r="E86" s="54"/>
      <c r="F86" s="54"/>
      <c r="G86" s="54"/>
      <c r="H86" s="54"/>
      <c r="I86" s="54"/>
      <c r="J86" s="54"/>
      <c r="K86" s="54"/>
      <c r="L86" s="54"/>
      <c r="M86" s="54"/>
      <c r="N86" s="54"/>
      <c r="O86" s="54"/>
      <c r="P86" s="54"/>
      <c r="Q86" s="55"/>
      <c r="R86" s="56"/>
    </row>
    <row r="87" spans="1:18" ht="17.100000000000001" customHeight="1" thickBot="1">
      <c r="A87" s="176" t="s">
        <v>21</v>
      </c>
      <c r="B87" s="177"/>
      <c r="C87" s="177"/>
      <c r="D87" s="177"/>
      <c r="E87" s="177"/>
      <c r="F87" s="177"/>
      <c r="G87" s="177"/>
      <c r="H87" s="178"/>
      <c r="I87" s="179" t="s">
        <v>59</v>
      </c>
      <c r="J87" s="180"/>
      <c r="K87" s="180"/>
      <c r="L87" s="180"/>
      <c r="M87" s="180"/>
      <c r="N87" s="180"/>
      <c r="O87" s="180"/>
      <c r="P87" s="180"/>
      <c r="Q87" s="181"/>
      <c r="R87" s="182"/>
    </row>
    <row r="88" spans="1:18" ht="15.95" customHeight="1">
      <c r="A88" s="186" t="s">
        <v>60</v>
      </c>
      <c r="B88" s="187"/>
      <c r="C88" s="187"/>
      <c r="D88" s="187"/>
      <c r="E88" s="187"/>
      <c r="F88" s="187"/>
      <c r="G88" s="187"/>
      <c r="H88" s="188"/>
      <c r="I88" s="135" t="str">
        <f>IF($H$2="","",IF($H$2="前","前期","後期"))</f>
        <v>後期</v>
      </c>
      <c r="J88" s="136"/>
      <c r="K88" s="36" t="str">
        <f>IF($H$2="","",IF($H$2="前","３月","９月"))</f>
        <v>９月</v>
      </c>
      <c r="L88" s="37" t="str">
        <f>IF($H$2="","",IF($H$2="前","４月","10月"))</f>
        <v>10月</v>
      </c>
      <c r="M88" s="37" t="str">
        <f>IF($H$2="","",IF($H$2="前","5月","11月"))</f>
        <v>11月</v>
      </c>
      <c r="N88" s="37" t="str">
        <f>IF($H$2="","",IF($H$2="前","６月","12月"))</f>
        <v>12月</v>
      </c>
      <c r="O88" s="37" t="str">
        <f>IF($H$2="","",IF($H$2="前","７月","１月"))</f>
        <v>１月</v>
      </c>
      <c r="P88" s="38" t="str">
        <f>IF($H$2="","",IF($H$2="前","８月","2月"))</f>
        <v>2月</v>
      </c>
      <c r="Q88" s="39" t="s">
        <v>39</v>
      </c>
      <c r="R88" s="35" t="s">
        <v>35</v>
      </c>
    </row>
    <row r="89" spans="1:18" ht="17.100000000000001" customHeight="1" thickBot="1">
      <c r="A89" s="189"/>
      <c r="B89" s="190"/>
      <c r="C89" s="190"/>
      <c r="D89" s="190"/>
      <c r="E89" s="190"/>
      <c r="F89" s="190"/>
      <c r="G89" s="190"/>
      <c r="H89" s="191"/>
      <c r="I89" s="192" t="str">
        <f>IF($H$2="","",IF($H$2="前","(3/1～8/末日)","(9/1～2/末日)"))</f>
        <v>(9/1～2/末日)</v>
      </c>
      <c r="J89" s="193"/>
      <c r="K89" s="58"/>
      <c r="L89" s="40"/>
      <c r="M89" s="40"/>
      <c r="N89" s="40"/>
      <c r="O89" s="40"/>
      <c r="P89" s="41"/>
      <c r="Q89" s="42">
        <f>SUM(K89:P89)</f>
        <v>0</v>
      </c>
      <c r="R89" s="43" t="str">
        <f>IF(Q89=0,"",ROUNDDOWN(AVERAGE(K89:P89),2))</f>
        <v/>
      </c>
    </row>
    <row r="90" spans="1:18" ht="17.100000000000001" customHeight="1">
      <c r="A90" s="194" t="s">
        <v>8</v>
      </c>
      <c r="B90" s="195"/>
      <c r="C90" s="155" t="s">
        <v>19</v>
      </c>
      <c r="D90" s="155"/>
      <c r="E90" s="155"/>
      <c r="F90" s="155"/>
      <c r="G90" s="155"/>
      <c r="H90" s="156"/>
      <c r="I90" s="146"/>
      <c r="J90" s="147"/>
      <c r="K90" s="147"/>
      <c r="L90" s="147"/>
      <c r="M90" s="147"/>
      <c r="N90" s="147"/>
      <c r="O90" s="147"/>
      <c r="P90" s="147"/>
      <c r="Q90" s="157"/>
      <c r="R90" s="158"/>
    </row>
    <row r="91" spans="1:18" ht="17.100000000000001" customHeight="1">
      <c r="A91" s="196"/>
      <c r="B91" s="197"/>
      <c r="C91" s="159" t="s">
        <v>36</v>
      </c>
      <c r="D91" s="159"/>
      <c r="E91" s="159"/>
      <c r="F91" s="159"/>
      <c r="G91" s="159"/>
      <c r="H91" s="160"/>
      <c r="I91" s="161"/>
      <c r="J91" s="161"/>
      <c r="K91" s="161"/>
      <c r="L91" s="161"/>
      <c r="M91" s="161"/>
      <c r="N91" s="161"/>
      <c r="O91" s="161"/>
      <c r="P91" s="161"/>
      <c r="Q91" s="161"/>
      <c r="R91" s="162"/>
    </row>
    <row r="92" spans="1:18" ht="17.100000000000001" customHeight="1">
      <c r="A92" s="196"/>
      <c r="B92" s="197"/>
      <c r="C92" s="163" t="s">
        <v>37</v>
      </c>
      <c r="D92" s="163"/>
      <c r="E92" s="163"/>
      <c r="F92" s="163"/>
      <c r="G92" s="163"/>
      <c r="H92" s="164"/>
      <c r="I92" s="149"/>
      <c r="J92" s="150"/>
      <c r="K92" s="150"/>
      <c r="L92" s="150"/>
      <c r="M92" s="150"/>
      <c r="N92" s="150"/>
      <c r="O92" s="150"/>
      <c r="P92" s="150"/>
      <c r="Q92" s="150"/>
      <c r="R92" s="165"/>
    </row>
    <row r="93" spans="1:18" ht="15.95" customHeight="1">
      <c r="A93" s="196"/>
      <c r="B93" s="197"/>
      <c r="C93" s="138" t="s">
        <v>48</v>
      </c>
      <c r="D93" s="139"/>
      <c r="E93" s="139"/>
      <c r="F93" s="139"/>
      <c r="G93" s="139"/>
      <c r="H93" s="139"/>
      <c r="I93" s="142" t="s">
        <v>16</v>
      </c>
      <c r="J93" s="143"/>
      <c r="K93" s="142" t="s">
        <v>18</v>
      </c>
      <c r="L93" s="144"/>
      <c r="M93" s="144"/>
      <c r="N93" s="144"/>
      <c r="O93" s="144"/>
      <c r="P93" s="144"/>
      <c r="Q93" s="144"/>
      <c r="R93" s="145"/>
    </row>
    <row r="94" spans="1:18" ht="17.100000000000001" customHeight="1">
      <c r="A94" s="196"/>
      <c r="B94" s="197"/>
      <c r="C94" s="140"/>
      <c r="D94" s="141"/>
      <c r="E94" s="141"/>
      <c r="F94" s="141"/>
      <c r="G94" s="141"/>
      <c r="H94" s="141"/>
      <c r="I94" s="146"/>
      <c r="J94" s="147"/>
      <c r="K94" s="146"/>
      <c r="L94" s="147"/>
      <c r="M94" s="147"/>
      <c r="N94" s="147"/>
      <c r="O94" s="147"/>
      <c r="P94" s="147"/>
      <c r="Q94" s="147"/>
      <c r="R94" s="148"/>
    </row>
    <row r="95" spans="1:18" ht="17.100000000000001" customHeight="1" thickBot="1">
      <c r="A95" s="196"/>
      <c r="B95" s="197"/>
      <c r="C95" s="140"/>
      <c r="D95" s="141"/>
      <c r="E95" s="141"/>
      <c r="F95" s="141"/>
      <c r="G95" s="141"/>
      <c r="H95" s="141"/>
      <c r="I95" s="149"/>
      <c r="J95" s="150"/>
      <c r="K95" s="149"/>
      <c r="L95" s="150"/>
      <c r="M95" s="150"/>
      <c r="N95" s="150"/>
      <c r="O95" s="150"/>
      <c r="P95" s="150"/>
      <c r="Q95" s="151"/>
      <c r="R95" s="152"/>
    </row>
    <row r="96" spans="1:18" ht="15.95" customHeight="1">
      <c r="A96" s="129" t="s">
        <v>31</v>
      </c>
      <c r="B96" s="130"/>
      <c r="C96" s="130"/>
      <c r="D96" s="130"/>
      <c r="E96" s="130"/>
      <c r="F96" s="130"/>
      <c r="G96" s="130"/>
      <c r="H96" s="131"/>
      <c r="I96" s="135" t="str">
        <f>IF($H$2="","",IF($H$2="前","前期","後期"))</f>
        <v>後期</v>
      </c>
      <c r="J96" s="136"/>
      <c r="K96" s="36" t="str">
        <f>IF($H$2="","",IF($H$2="前","３月","９月"))</f>
        <v>９月</v>
      </c>
      <c r="L96" s="37" t="str">
        <f>IF($H$2="","",IF($H$2="前","４月","10月"))</f>
        <v>10月</v>
      </c>
      <c r="M96" s="37" t="str">
        <f>IF($H$2="","",IF($H$2="前","5月","11月"))</f>
        <v>11月</v>
      </c>
      <c r="N96" s="37" t="str">
        <f>IF($H$2="","",IF($H$2="前","６月","12月"))</f>
        <v>12月</v>
      </c>
      <c r="O96" s="37" t="str">
        <f>IF($H$2="","",IF($H$2="前","７月","１月"))</f>
        <v>１月</v>
      </c>
      <c r="P96" s="38" t="str">
        <f>IF($H$2="","",IF($H$2="前","８月","2月"))</f>
        <v>2月</v>
      </c>
      <c r="Q96" s="123" t="s">
        <v>40</v>
      </c>
      <c r="R96" s="124"/>
    </row>
    <row r="97" spans="1:21" ht="17.100000000000001" customHeight="1" thickBot="1">
      <c r="A97" s="132"/>
      <c r="B97" s="133"/>
      <c r="C97" s="133"/>
      <c r="D97" s="133"/>
      <c r="E97" s="133"/>
      <c r="F97" s="133"/>
      <c r="G97" s="133"/>
      <c r="H97" s="134"/>
      <c r="I97" s="125" t="str">
        <f>IF($H$2="","",IF($H$2="前","(3/1～8/末日)","(9/1～2/末日)"))</f>
        <v>(9/1～2/末日)</v>
      </c>
      <c r="J97" s="126"/>
      <c r="K97" s="58"/>
      <c r="L97" s="44"/>
      <c r="M97" s="44"/>
      <c r="N97" s="44"/>
      <c r="O97" s="44"/>
      <c r="P97" s="45"/>
      <c r="Q97" s="127">
        <f>SUM(K97:P97)</f>
        <v>0</v>
      </c>
      <c r="R97" s="128"/>
    </row>
    <row r="98" spans="1:21" ht="17.100000000000001" customHeight="1" thickBot="1">
      <c r="A98" s="113" t="s">
        <v>41</v>
      </c>
      <c r="B98" s="137"/>
      <c r="C98" s="137"/>
      <c r="D98" s="137"/>
      <c r="E98" s="137"/>
      <c r="F98" s="137"/>
      <c r="G98" s="137"/>
      <c r="H98" s="137"/>
      <c r="I98" s="137"/>
      <c r="J98" s="137"/>
      <c r="K98" s="137"/>
      <c r="L98" s="137"/>
      <c r="M98" s="137"/>
      <c r="N98" s="137"/>
      <c r="O98" s="137"/>
      <c r="P98" s="137"/>
      <c r="Q98" s="111">
        <f>IF(Q97=0,0,ROUNDDOWN(Q97/Q89,3))</f>
        <v>0</v>
      </c>
      <c r="R98" s="112"/>
    </row>
    <row r="99" spans="1:21" ht="17.100000000000001" customHeight="1" thickBot="1">
      <c r="A99" s="113" t="s">
        <v>69</v>
      </c>
      <c r="B99" s="114"/>
      <c r="C99" s="114"/>
      <c r="D99" s="114"/>
      <c r="E99" s="114"/>
      <c r="F99" s="114"/>
      <c r="G99" s="114"/>
      <c r="H99" s="114"/>
      <c r="I99" s="114"/>
      <c r="J99" s="114"/>
      <c r="K99" s="114"/>
      <c r="L99" s="114"/>
      <c r="M99" s="114"/>
      <c r="N99" s="114"/>
      <c r="O99" s="114"/>
      <c r="P99" s="114"/>
      <c r="Q99" s="115"/>
      <c r="R99" s="116"/>
    </row>
    <row r="100" spans="1:21" ht="15.95" customHeight="1">
      <c r="A100" s="117" t="s">
        <v>88</v>
      </c>
      <c r="B100" s="118"/>
      <c r="C100" s="118"/>
      <c r="D100" s="118"/>
      <c r="E100" s="118"/>
      <c r="F100" s="118"/>
      <c r="G100" s="118"/>
      <c r="H100" s="119"/>
      <c r="I100" s="121" t="str">
        <f>IF($H$2="","",IF($H$2="前","前期","後期"))</f>
        <v>後期</v>
      </c>
      <c r="J100" s="122"/>
      <c r="K100" s="36" t="str">
        <f>IF($H$2="","",IF($H$2="前","３月","９月"))</f>
        <v>９月</v>
      </c>
      <c r="L100" s="37" t="str">
        <f>IF($H$2="","",IF($H$2="前","４月","10月"))</f>
        <v>10月</v>
      </c>
      <c r="M100" s="37" t="str">
        <f>IF($H$2="","",IF($H$2="前","5月","11月"))</f>
        <v>11月</v>
      </c>
      <c r="N100" s="37" t="str">
        <f>IF($H$2="","",IF($H$2="前","６月","12月"))</f>
        <v>12月</v>
      </c>
      <c r="O100" s="37" t="str">
        <f>IF($H$2="","",IF($H$2="前","７月","１月"))</f>
        <v>１月</v>
      </c>
      <c r="P100" s="38" t="str">
        <f>IF($H$2="","",IF($H$2="前","８月","2月"))</f>
        <v>2月</v>
      </c>
      <c r="Q100" s="123" t="s">
        <v>46</v>
      </c>
      <c r="R100" s="124"/>
    </row>
    <row r="101" spans="1:21" ht="17.100000000000001" customHeight="1" thickBot="1">
      <c r="A101" s="120"/>
      <c r="B101" s="118"/>
      <c r="C101" s="118"/>
      <c r="D101" s="118"/>
      <c r="E101" s="118"/>
      <c r="F101" s="118"/>
      <c r="G101" s="118"/>
      <c r="H101" s="119"/>
      <c r="I101" s="125" t="str">
        <f>IF($H$2="","",IF($H$2="前","(3/1～8/末日)","(9/1～2/末日)"))</f>
        <v>(9/1～2/末日)</v>
      </c>
      <c r="J101" s="126"/>
      <c r="K101" s="58"/>
      <c r="L101" s="44"/>
      <c r="M101" s="44"/>
      <c r="N101" s="44"/>
      <c r="O101" s="44"/>
      <c r="P101" s="45"/>
      <c r="Q101" s="127">
        <f>SUM(K101:P101)</f>
        <v>0</v>
      </c>
      <c r="R101" s="128"/>
    </row>
    <row r="102" spans="1:21" ht="17.100000000000001" customHeight="1" thickBot="1">
      <c r="A102" s="108" t="s">
        <v>47</v>
      </c>
      <c r="B102" s="109"/>
      <c r="C102" s="109"/>
      <c r="D102" s="109"/>
      <c r="E102" s="109"/>
      <c r="F102" s="109"/>
      <c r="G102" s="109"/>
      <c r="H102" s="109"/>
      <c r="I102" s="109"/>
      <c r="J102" s="109"/>
      <c r="K102" s="109"/>
      <c r="L102" s="109"/>
      <c r="M102" s="109"/>
      <c r="N102" s="109"/>
      <c r="O102" s="109"/>
      <c r="P102" s="110"/>
      <c r="Q102" s="111">
        <f>IF(Q101=0,0,ROUNDDOWN((Q97-Q101)/(Q89-Q101),3))</f>
        <v>0</v>
      </c>
      <c r="R102" s="112"/>
    </row>
    <row r="103" spans="1:21" s="170" customFormat="1" ht="22.5" customHeight="1" thickBot="1">
      <c r="A103" s="173"/>
    </row>
    <row r="104" spans="1:21" s="9" customFormat="1" ht="50.1" customHeight="1">
      <c r="A104" s="183" t="s">
        <v>86</v>
      </c>
      <c r="B104" s="184"/>
      <c r="C104" s="184"/>
      <c r="D104" s="184"/>
      <c r="E104" s="184"/>
      <c r="F104" s="184"/>
      <c r="G104" s="184"/>
      <c r="H104" s="184"/>
      <c r="I104" s="184"/>
      <c r="J104" s="184"/>
      <c r="K104" s="184"/>
      <c r="L104" s="184"/>
      <c r="M104" s="184"/>
      <c r="N104" s="184"/>
      <c r="O104" s="184"/>
      <c r="P104" s="184"/>
      <c r="Q104" s="184"/>
      <c r="R104" s="185"/>
      <c r="U104" s="6"/>
    </row>
    <row r="105" spans="1:21" ht="36" customHeight="1">
      <c r="A105" s="245" t="s">
        <v>2</v>
      </c>
      <c r="B105" s="246"/>
      <c r="C105" s="247" t="s">
        <v>63</v>
      </c>
      <c r="D105" s="248"/>
      <c r="E105" s="248"/>
      <c r="F105" s="248"/>
      <c r="G105" s="248"/>
      <c r="H105" s="248"/>
      <c r="I105" s="248"/>
      <c r="J105" s="248"/>
      <c r="K105" s="248"/>
      <c r="L105" s="248"/>
      <c r="M105" s="248"/>
      <c r="N105" s="248"/>
      <c r="O105" s="248"/>
      <c r="P105" s="248"/>
      <c r="Q105" s="248"/>
      <c r="R105" s="154"/>
    </row>
    <row r="106" spans="1:21" ht="36" customHeight="1">
      <c r="A106" s="245" t="s">
        <v>3</v>
      </c>
      <c r="B106" s="246"/>
      <c r="C106" s="262" t="s">
        <v>26</v>
      </c>
      <c r="D106" s="248"/>
      <c r="E106" s="248"/>
      <c r="F106" s="248"/>
      <c r="G106" s="248"/>
      <c r="H106" s="248"/>
      <c r="I106" s="248"/>
      <c r="J106" s="248"/>
      <c r="K106" s="248"/>
      <c r="L106" s="248"/>
      <c r="M106" s="248"/>
      <c r="N106" s="248"/>
      <c r="O106" s="248"/>
      <c r="P106" s="248"/>
      <c r="Q106" s="248"/>
      <c r="R106" s="154"/>
    </row>
    <row r="107" spans="1:21" ht="36" customHeight="1">
      <c r="A107" s="263" t="s">
        <v>4</v>
      </c>
      <c r="B107" s="264"/>
      <c r="C107" s="153" t="s">
        <v>27</v>
      </c>
      <c r="D107" s="153"/>
      <c r="E107" s="153"/>
      <c r="F107" s="153"/>
      <c r="G107" s="153"/>
      <c r="H107" s="153"/>
      <c r="I107" s="153"/>
      <c r="J107" s="153"/>
      <c r="K107" s="153"/>
      <c r="L107" s="153"/>
      <c r="M107" s="153"/>
      <c r="N107" s="153"/>
      <c r="O107" s="153"/>
      <c r="P107" s="153"/>
      <c r="Q107" s="153"/>
      <c r="R107" s="154"/>
    </row>
    <row r="108" spans="1:21" ht="53.25" customHeight="1">
      <c r="A108" s="265" t="s">
        <v>6</v>
      </c>
      <c r="B108" s="266"/>
      <c r="C108" s="269" t="s">
        <v>90</v>
      </c>
      <c r="D108" s="270"/>
      <c r="E108" s="270"/>
      <c r="F108" s="270"/>
      <c r="G108" s="270"/>
      <c r="H108" s="270"/>
      <c r="I108" s="270"/>
      <c r="J108" s="270"/>
      <c r="K108" s="270"/>
      <c r="L108" s="270"/>
      <c r="M108" s="270"/>
      <c r="N108" s="270"/>
      <c r="O108" s="270"/>
      <c r="P108" s="270"/>
      <c r="Q108" s="270"/>
      <c r="R108" s="271"/>
    </row>
    <row r="109" spans="1:21" ht="53.25" customHeight="1">
      <c r="A109" s="267"/>
      <c r="B109" s="268"/>
      <c r="C109" s="272"/>
      <c r="D109" s="273"/>
      <c r="E109" s="273"/>
      <c r="F109" s="273"/>
      <c r="G109" s="273"/>
      <c r="H109" s="273"/>
      <c r="I109" s="273"/>
      <c r="J109" s="273"/>
      <c r="K109" s="273"/>
      <c r="L109" s="273"/>
      <c r="M109" s="273"/>
      <c r="N109" s="273"/>
      <c r="O109" s="273"/>
      <c r="P109" s="273"/>
      <c r="Q109" s="273"/>
      <c r="R109" s="274"/>
    </row>
    <row r="110" spans="1:21" ht="36" customHeight="1">
      <c r="A110" s="263" t="s">
        <v>68</v>
      </c>
      <c r="B110" s="264"/>
      <c r="C110" s="153" t="s">
        <v>89</v>
      </c>
      <c r="D110" s="153"/>
      <c r="E110" s="153"/>
      <c r="F110" s="153"/>
      <c r="G110" s="153"/>
      <c r="H110" s="153"/>
      <c r="I110" s="153"/>
      <c r="J110" s="153"/>
      <c r="K110" s="153"/>
      <c r="L110" s="153"/>
      <c r="M110" s="153"/>
      <c r="N110" s="153"/>
      <c r="O110" s="153"/>
      <c r="P110" s="153"/>
      <c r="Q110" s="153"/>
      <c r="R110" s="154"/>
    </row>
    <row r="111" spans="1:21">
      <c r="A111" s="4"/>
      <c r="B111" s="2"/>
      <c r="C111" s="1"/>
      <c r="D111" s="3"/>
      <c r="E111" s="29"/>
      <c r="F111" s="29"/>
      <c r="G111" s="29"/>
      <c r="H111" s="29"/>
      <c r="I111" s="29"/>
      <c r="J111" s="29"/>
      <c r="K111" s="29"/>
      <c r="L111" s="29"/>
      <c r="M111" s="29"/>
      <c r="N111" s="29"/>
      <c r="O111" s="29"/>
      <c r="P111" s="29"/>
      <c r="Q111" s="5"/>
    </row>
    <row r="112" spans="1:21" ht="15" customHeight="1">
      <c r="B112" s="7" t="s">
        <v>7</v>
      </c>
      <c r="C112" s="244" t="s">
        <v>53</v>
      </c>
      <c r="D112" s="244"/>
      <c r="E112" s="244"/>
      <c r="F112" s="244"/>
      <c r="G112" s="244"/>
      <c r="H112" s="244"/>
      <c r="I112" s="244"/>
      <c r="J112" s="244"/>
      <c r="K112" s="244"/>
      <c r="L112" s="244"/>
      <c r="M112" s="244"/>
      <c r="N112" s="244"/>
      <c r="O112" s="244"/>
      <c r="P112" s="244"/>
      <c r="Q112" s="244"/>
      <c r="R112" s="170"/>
    </row>
    <row r="113" spans="1:21" ht="54.95" customHeight="1">
      <c r="B113" s="8" t="s">
        <v>7</v>
      </c>
      <c r="C113" s="169" t="s">
        <v>61</v>
      </c>
      <c r="D113" s="169"/>
      <c r="E113" s="169"/>
      <c r="F113" s="169"/>
      <c r="G113" s="169"/>
      <c r="H113" s="169"/>
      <c r="I113" s="169"/>
      <c r="J113" s="169"/>
      <c r="K113" s="169"/>
      <c r="L113" s="169"/>
      <c r="M113" s="169"/>
      <c r="N113" s="169"/>
      <c r="O113" s="169"/>
      <c r="P113" s="169"/>
      <c r="Q113" s="169"/>
      <c r="R113" s="170"/>
    </row>
    <row r="114" spans="1:21" ht="15" customHeight="1">
      <c r="A114" s="7" t="s">
        <v>24</v>
      </c>
      <c r="B114" s="9" t="s">
        <v>7</v>
      </c>
      <c r="C114" s="166" t="s">
        <v>62</v>
      </c>
      <c r="D114" s="169"/>
      <c r="E114" s="169"/>
      <c r="F114" s="169"/>
      <c r="G114" s="169"/>
      <c r="H114" s="169"/>
      <c r="I114" s="169"/>
      <c r="J114" s="169"/>
      <c r="K114" s="169"/>
      <c r="L114" s="169"/>
      <c r="M114" s="169"/>
      <c r="N114" s="169"/>
      <c r="O114" s="169"/>
      <c r="P114" s="169"/>
      <c r="Q114" s="169"/>
      <c r="R114" s="170"/>
    </row>
    <row r="115" spans="1:21" ht="15" customHeight="1">
      <c r="A115" s="7"/>
      <c r="B115" s="9" t="s">
        <v>25</v>
      </c>
      <c r="C115" s="166" t="s">
        <v>56</v>
      </c>
      <c r="D115" s="169"/>
      <c r="E115" s="169"/>
      <c r="F115" s="169"/>
      <c r="G115" s="169"/>
      <c r="H115" s="169"/>
      <c r="I115" s="169"/>
      <c r="J115" s="169"/>
      <c r="K115" s="169"/>
      <c r="L115" s="169"/>
      <c r="M115" s="169"/>
      <c r="N115" s="169"/>
      <c r="O115" s="169"/>
      <c r="P115" s="169"/>
      <c r="Q115" s="169"/>
      <c r="R115" s="170"/>
    </row>
    <row r="116" spans="1:21" ht="15" customHeight="1">
      <c r="B116" s="10" t="s">
        <v>7</v>
      </c>
      <c r="C116" s="168" t="s">
        <v>52</v>
      </c>
      <c r="D116" s="169"/>
      <c r="E116" s="169"/>
      <c r="F116" s="169"/>
      <c r="G116" s="169"/>
      <c r="H116" s="169"/>
      <c r="I116" s="169"/>
      <c r="J116" s="169"/>
      <c r="K116" s="169"/>
      <c r="L116" s="169"/>
      <c r="M116" s="169"/>
      <c r="N116" s="169"/>
      <c r="O116" s="169"/>
      <c r="P116" s="169"/>
      <c r="Q116" s="169"/>
      <c r="R116" s="170"/>
    </row>
    <row r="117" spans="1:21" ht="45" customHeight="1">
      <c r="B117" s="10" t="s">
        <v>7</v>
      </c>
      <c r="C117" s="168" t="s">
        <v>64</v>
      </c>
      <c r="D117" s="172"/>
      <c r="E117" s="172"/>
      <c r="F117" s="172"/>
      <c r="G117" s="172"/>
      <c r="H117" s="172"/>
      <c r="I117" s="172"/>
      <c r="J117" s="172"/>
      <c r="K117" s="172"/>
      <c r="L117" s="172"/>
      <c r="M117" s="172"/>
      <c r="N117" s="172"/>
      <c r="O117" s="172"/>
      <c r="P117" s="172"/>
      <c r="Q117" s="172"/>
      <c r="R117" s="172"/>
    </row>
    <row r="118" spans="1:21" ht="30" customHeight="1">
      <c r="B118" s="9" t="s">
        <v>7</v>
      </c>
      <c r="C118" s="171" t="s">
        <v>65</v>
      </c>
      <c r="D118" s="172"/>
      <c r="E118" s="172"/>
      <c r="F118" s="172"/>
      <c r="G118" s="172"/>
      <c r="H118" s="172"/>
      <c r="I118" s="172"/>
      <c r="J118" s="172"/>
      <c r="K118" s="172"/>
      <c r="L118" s="172"/>
      <c r="M118" s="172"/>
      <c r="N118" s="172"/>
      <c r="O118" s="172"/>
      <c r="P118" s="172"/>
      <c r="Q118" s="172"/>
      <c r="R118" s="170"/>
    </row>
    <row r="119" spans="1:21" ht="85.5" customHeight="1">
      <c r="B119" s="9" t="s">
        <v>7</v>
      </c>
      <c r="C119" s="171" t="s">
        <v>70</v>
      </c>
      <c r="D119" s="172"/>
      <c r="E119" s="172"/>
      <c r="F119" s="172"/>
      <c r="G119" s="172"/>
      <c r="H119" s="172"/>
      <c r="I119" s="172"/>
      <c r="J119" s="172"/>
      <c r="K119" s="172"/>
      <c r="L119" s="172"/>
      <c r="M119" s="172"/>
      <c r="N119" s="172"/>
      <c r="O119" s="172"/>
      <c r="P119" s="172"/>
      <c r="Q119" s="172"/>
      <c r="R119" s="170"/>
    </row>
    <row r="120" spans="1:21" ht="30" customHeight="1">
      <c r="B120" s="9" t="s">
        <v>7</v>
      </c>
      <c r="C120" s="166" t="s">
        <v>55</v>
      </c>
      <c r="D120" s="167"/>
      <c r="E120" s="167"/>
      <c r="F120" s="167"/>
      <c r="G120" s="167"/>
      <c r="H120" s="167"/>
      <c r="I120" s="167"/>
      <c r="J120" s="167"/>
      <c r="K120" s="167"/>
      <c r="L120" s="167"/>
      <c r="M120" s="167"/>
      <c r="N120" s="167"/>
      <c r="O120" s="167"/>
      <c r="P120" s="167"/>
      <c r="Q120" s="167"/>
      <c r="R120" s="167"/>
    </row>
    <row r="121" spans="1:21" ht="15" customHeight="1">
      <c r="B121" s="9" t="s">
        <v>7</v>
      </c>
      <c r="C121" s="171" t="s">
        <v>54</v>
      </c>
      <c r="D121" s="172"/>
      <c r="E121" s="172"/>
      <c r="F121" s="172"/>
      <c r="G121" s="172"/>
      <c r="H121" s="172"/>
      <c r="I121" s="172"/>
      <c r="J121" s="172"/>
      <c r="K121" s="172"/>
      <c r="L121" s="172"/>
      <c r="M121" s="172"/>
      <c r="N121" s="172"/>
      <c r="O121" s="172"/>
      <c r="P121" s="172"/>
      <c r="Q121" s="172"/>
      <c r="R121" s="172"/>
    </row>
    <row r="123" spans="1:21">
      <c r="A123" s="6" t="s">
        <v>51</v>
      </c>
    </row>
    <row r="124" spans="1:21" ht="18" customHeight="1" thickBot="1">
      <c r="A124" s="47"/>
      <c r="B124" s="48"/>
      <c r="C124" s="48"/>
      <c r="D124" s="48"/>
      <c r="E124" s="48"/>
      <c r="F124" s="48"/>
      <c r="G124" s="48"/>
      <c r="H124" s="48"/>
      <c r="I124" s="46"/>
      <c r="J124" s="46"/>
      <c r="K124" s="46"/>
      <c r="L124" s="14" t="s">
        <v>67</v>
      </c>
      <c r="M124" s="49" t="str">
        <f>IF(M5="","",M5)</f>
        <v/>
      </c>
      <c r="N124" s="15" t="s">
        <v>43</v>
      </c>
      <c r="O124" s="49" t="str">
        <f>IF(O5="","",O5)</f>
        <v/>
      </c>
      <c r="P124" s="16" t="s">
        <v>42</v>
      </c>
      <c r="Q124" s="49" t="str">
        <f>IF(Q5="","",Q5)</f>
        <v/>
      </c>
      <c r="R124" s="17" t="s">
        <v>44</v>
      </c>
      <c r="U124" s="6" t="e">
        <f>#REF!&amp;#REF!</f>
        <v>#REF!</v>
      </c>
    </row>
    <row r="125" spans="1:21" ht="24.95" customHeight="1">
      <c r="A125" s="238" t="s">
        <v>13</v>
      </c>
      <c r="B125" s="239"/>
      <c r="C125" s="239"/>
      <c r="D125" s="239"/>
      <c r="E125" s="239"/>
      <c r="F125" s="239"/>
      <c r="G125" s="239"/>
      <c r="H125" s="240"/>
      <c r="I125" s="50" t="str">
        <f>IF(I9="","",I9)</f>
        <v/>
      </c>
      <c r="J125" s="51" t="str">
        <f t="shared" ref="J125:R125" si="0">IF(J9="","",J9)</f>
        <v/>
      </c>
      <c r="K125" s="51" t="str">
        <f t="shared" si="0"/>
        <v/>
      </c>
      <c r="L125" s="51" t="str">
        <f t="shared" si="0"/>
        <v/>
      </c>
      <c r="M125" s="51" t="str">
        <f t="shared" si="0"/>
        <v/>
      </c>
      <c r="N125" s="51" t="str">
        <f t="shared" si="0"/>
        <v/>
      </c>
      <c r="O125" s="51" t="str">
        <f t="shared" si="0"/>
        <v/>
      </c>
      <c r="P125" s="51" t="str">
        <f t="shared" si="0"/>
        <v/>
      </c>
      <c r="Q125" s="51" t="str">
        <f t="shared" si="0"/>
        <v/>
      </c>
      <c r="R125" s="52" t="str">
        <f t="shared" si="0"/>
        <v/>
      </c>
      <c r="U125" s="6" t="s">
        <v>3</v>
      </c>
    </row>
    <row r="126" spans="1:21" ht="24.95" customHeight="1" thickBot="1">
      <c r="A126" s="212" t="s">
        <v>17</v>
      </c>
      <c r="B126" s="213"/>
      <c r="C126" s="213"/>
      <c r="D126" s="213"/>
      <c r="E126" s="213"/>
      <c r="F126" s="213"/>
      <c r="G126" s="213"/>
      <c r="H126" s="214"/>
      <c r="I126" s="293" t="str">
        <f>IF(I10="","",I10)</f>
        <v/>
      </c>
      <c r="J126" s="294"/>
      <c r="K126" s="294"/>
      <c r="L126" s="294"/>
      <c r="M126" s="294"/>
      <c r="N126" s="294"/>
      <c r="O126" s="294"/>
      <c r="P126" s="294"/>
      <c r="Q126" s="294"/>
      <c r="R126" s="295"/>
      <c r="U126" s="6" t="s">
        <v>4</v>
      </c>
    </row>
    <row r="127" spans="1:21" ht="6" customHeight="1" thickBot="1"/>
    <row r="128" spans="1:21" ht="15.95" customHeight="1">
      <c r="A128" s="249" t="s">
        <v>21</v>
      </c>
      <c r="B128" s="250"/>
      <c r="C128" s="250"/>
      <c r="D128" s="250"/>
      <c r="E128" s="250"/>
      <c r="F128" s="250"/>
      <c r="G128" s="250"/>
      <c r="H128" s="251"/>
      <c r="I128" s="252"/>
      <c r="J128" s="253"/>
      <c r="K128" s="253"/>
      <c r="L128" s="253"/>
      <c r="M128" s="253"/>
      <c r="N128" s="253"/>
      <c r="O128" s="253"/>
      <c r="P128" s="253"/>
      <c r="Q128" s="253"/>
      <c r="R128" s="254"/>
    </row>
    <row r="129" spans="1:18" ht="15.95" customHeight="1">
      <c r="A129" s="285" t="s">
        <v>8</v>
      </c>
      <c r="B129" s="286"/>
      <c r="C129" s="155" t="s">
        <v>19</v>
      </c>
      <c r="D129" s="155"/>
      <c r="E129" s="155"/>
      <c r="F129" s="155"/>
      <c r="G129" s="155"/>
      <c r="H129" s="156"/>
      <c r="I129" s="255"/>
      <c r="J129" s="157"/>
      <c r="K129" s="157"/>
      <c r="L129" s="157"/>
      <c r="M129" s="157"/>
      <c r="N129" s="157"/>
      <c r="O129" s="157"/>
      <c r="P129" s="157"/>
      <c r="Q129" s="157"/>
      <c r="R129" s="158"/>
    </row>
    <row r="130" spans="1:18" ht="15.95" customHeight="1">
      <c r="A130" s="287"/>
      <c r="B130" s="288"/>
      <c r="C130" s="159" t="s">
        <v>36</v>
      </c>
      <c r="D130" s="159"/>
      <c r="E130" s="159"/>
      <c r="F130" s="159"/>
      <c r="G130" s="159"/>
      <c r="H130" s="160"/>
      <c r="I130" s="161"/>
      <c r="J130" s="161"/>
      <c r="K130" s="161"/>
      <c r="L130" s="161"/>
      <c r="M130" s="161"/>
      <c r="N130" s="161"/>
      <c r="O130" s="161"/>
      <c r="P130" s="161"/>
      <c r="Q130" s="161"/>
      <c r="R130" s="162"/>
    </row>
    <row r="131" spans="1:18" ht="15.95" customHeight="1">
      <c r="A131" s="287"/>
      <c r="B131" s="288"/>
      <c r="C131" s="163" t="s">
        <v>37</v>
      </c>
      <c r="D131" s="163"/>
      <c r="E131" s="163"/>
      <c r="F131" s="163"/>
      <c r="G131" s="163"/>
      <c r="H131" s="164"/>
      <c r="I131" s="149"/>
      <c r="J131" s="150"/>
      <c r="K131" s="150"/>
      <c r="L131" s="150"/>
      <c r="M131" s="150"/>
      <c r="N131" s="150"/>
      <c r="O131" s="150"/>
      <c r="P131" s="150"/>
      <c r="Q131" s="150"/>
      <c r="R131" s="165"/>
    </row>
    <row r="132" spans="1:18" ht="15.95" customHeight="1">
      <c r="A132" s="287"/>
      <c r="B132" s="288"/>
      <c r="C132" s="280" t="s">
        <v>50</v>
      </c>
      <c r="D132" s="281"/>
      <c r="E132" s="281"/>
      <c r="F132" s="281"/>
      <c r="G132" s="281"/>
      <c r="H132" s="281"/>
      <c r="I132" s="142" t="s">
        <v>16</v>
      </c>
      <c r="J132" s="143"/>
      <c r="K132" s="142" t="s">
        <v>18</v>
      </c>
      <c r="L132" s="144"/>
      <c r="M132" s="144"/>
      <c r="N132" s="144"/>
      <c r="O132" s="144"/>
      <c r="P132" s="144"/>
      <c r="Q132" s="144"/>
      <c r="R132" s="145"/>
    </row>
    <row r="133" spans="1:18" ht="15.95" customHeight="1">
      <c r="A133" s="287"/>
      <c r="B133" s="288"/>
      <c r="C133" s="282"/>
      <c r="D133" s="282"/>
      <c r="E133" s="282"/>
      <c r="F133" s="282"/>
      <c r="G133" s="282"/>
      <c r="H133" s="282"/>
      <c r="I133" s="146"/>
      <c r="J133" s="147"/>
      <c r="K133" s="146"/>
      <c r="L133" s="147"/>
      <c r="M133" s="147"/>
      <c r="N133" s="147"/>
      <c r="O133" s="147"/>
      <c r="P133" s="147"/>
      <c r="Q133" s="147"/>
      <c r="R133" s="148"/>
    </row>
    <row r="134" spans="1:18" ht="15.95" customHeight="1">
      <c r="A134" s="287"/>
      <c r="B134" s="288"/>
      <c r="C134" s="282"/>
      <c r="D134" s="282"/>
      <c r="E134" s="282"/>
      <c r="F134" s="282"/>
      <c r="G134" s="282"/>
      <c r="H134" s="282"/>
      <c r="I134" s="161"/>
      <c r="J134" s="275"/>
      <c r="K134" s="161"/>
      <c r="L134" s="275"/>
      <c r="M134" s="275"/>
      <c r="N134" s="275"/>
      <c r="O134" s="275"/>
      <c r="P134" s="275"/>
      <c r="Q134" s="275"/>
      <c r="R134" s="276"/>
    </row>
    <row r="135" spans="1:18" ht="15.95" customHeight="1">
      <c r="A135" s="289"/>
      <c r="B135" s="290"/>
      <c r="C135" s="283"/>
      <c r="D135" s="283"/>
      <c r="E135" s="283"/>
      <c r="F135" s="283"/>
      <c r="G135" s="283"/>
      <c r="H135" s="283"/>
      <c r="I135" s="161"/>
      <c r="J135" s="275"/>
      <c r="K135" s="161"/>
      <c r="L135" s="275"/>
      <c r="M135" s="275"/>
      <c r="N135" s="275"/>
      <c r="O135" s="275"/>
      <c r="P135" s="275"/>
      <c r="Q135" s="275"/>
      <c r="R135" s="276"/>
    </row>
    <row r="136" spans="1:18" ht="15.95" customHeight="1">
      <c r="A136" s="289"/>
      <c r="B136" s="290"/>
      <c r="C136" s="283"/>
      <c r="D136" s="283"/>
      <c r="E136" s="283"/>
      <c r="F136" s="283"/>
      <c r="G136" s="283"/>
      <c r="H136" s="283"/>
      <c r="I136" s="161"/>
      <c r="J136" s="275"/>
      <c r="K136" s="161"/>
      <c r="L136" s="275"/>
      <c r="M136" s="275"/>
      <c r="N136" s="275"/>
      <c r="O136" s="275"/>
      <c r="P136" s="275"/>
      <c r="Q136" s="275"/>
      <c r="R136" s="276"/>
    </row>
    <row r="137" spans="1:18" ht="15.95" customHeight="1">
      <c r="A137" s="289"/>
      <c r="B137" s="290"/>
      <c r="C137" s="283"/>
      <c r="D137" s="283"/>
      <c r="E137" s="283"/>
      <c r="F137" s="283"/>
      <c r="G137" s="283"/>
      <c r="H137" s="283"/>
      <c r="I137" s="161"/>
      <c r="J137" s="275"/>
      <c r="K137" s="161"/>
      <c r="L137" s="275"/>
      <c r="M137" s="275"/>
      <c r="N137" s="275"/>
      <c r="O137" s="275"/>
      <c r="P137" s="275"/>
      <c r="Q137" s="275"/>
      <c r="R137" s="276"/>
    </row>
    <row r="138" spans="1:18" ht="15.95" customHeight="1" thickBot="1">
      <c r="A138" s="291"/>
      <c r="B138" s="292"/>
      <c r="C138" s="284"/>
      <c r="D138" s="284"/>
      <c r="E138" s="284"/>
      <c r="F138" s="284"/>
      <c r="G138" s="284"/>
      <c r="H138" s="284"/>
      <c r="I138" s="277"/>
      <c r="J138" s="278"/>
      <c r="K138" s="277"/>
      <c r="L138" s="278"/>
      <c r="M138" s="278"/>
      <c r="N138" s="278"/>
      <c r="O138" s="278"/>
      <c r="P138" s="278"/>
      <c r="Q138" s="278"/>
      <c r="R138" s="279"/>
    </row>
    <row r="139" spans="1:18" ht="6" customHeight="1" thickBot="1"/>
    <row r="140" spans="1:18" ht="15.95" customHeight="1">
      <c r="A140" s="249" t="s">
        <v>21</v>
      </c>
      <c r="B140" s="250"/>
      <c r="C140" s="250"/>
      <c r="D140" s="250"/>
      <c r="E140" s="250"/>
      <c r="F140" s="250"/>
      <c r="G140" s="250"/>
      <c r="H140" s="251"/>
      <c r="I140" s="252"/>
      <c r="J140" s="253"/>
      <c r="K140" s="253"/>
      <c r="L140" s="253"/>
      <c r="M140" s="253"/>
      <c r="N140" s="253"/>
      <c r="O140" s="253"/>
      <c r="P140" s="253"/>
      <c r="Q140" s="253"/>
      <c r="R140" s="254"/>
    </row>
    <row r="141" spans="1:18" ht="15.95" customHeight="1">
      <c r="A141" s="285" t="s">
        <v>8</v>
      </c>
      <c r="B141" s="286"/>
      <c r="C141" s="155" t="s">
        <v>19</v>
      </c>
      <c r="D141" s="155"/>
      <c r="E141" s="155"/>
      <c r="F141" s="155"/>
      <c r="G141" s="155"/>
      <c r="H141" s="156"/>
      <c r="I141" s="255"/>
      <c r="J141" s="157"/>
      <c r="K141" s="157"/>
      <c r="L141" s="157"/>
      <c r="M141" s="157"/>
      <c r="N141" s="157"/>
      <c r="O141" s="157"/>
      <c r="P141" s="157"/>
      <c r="Q141" s="157"/>
      <c r="R141" s="158"/>
    </row>
    <row r="142" spans="1:18" ht="15.95" customHeight="1">
      <c r="A142" s="287"/>
      <c r="B142" s="288"/>
      <c r="C142" s="159" t="s">
        <v>36</v>
      </c>
      <c r="D142" s="159"/>
      <c r="E142" s="159"/>
      <c r="F142" s="159"/>
      <c r="G142" s="159"/>
      <c r="H142" s="160"/>
      <c r="I142" s="161"/>
      <c r="J142" s="161"/>
      <c r="K142" s="161"/>
      <c r="L142" s="161"/>
      <c r="M142" s="161"/>
      <c r="N142" s="161"/>
      <c r="O142" s="161"/>
      <c r="P142" s="161"/>
      <c r="Q142" s="161"/>
      <c r="R142" s="162"/>
    </row>
    <row r="143" spans="1:18" ht="15.95" customHeight="1">
      <c r="A143" s="287"/>
      <c r="B143" s="288"/>
      <c r="C143" s="163" t="s">
        <v>37</v>
      </c>
      <c r="D143" s="163"/>
      <c r="E143" s="163"/>
      <c r="F143" s="163"/>
      <c r="G143" s="163"/>
      <c r="H143" s="164"/>
      <c r="I143" s="149"/>
      <c r="J143" s="150"/>
      <c r="K143" s="150"/>
      <c r="L143" s="150"/>
      <c r="M143" s="150"/>
      <c r="N143" s="150"/>
      <c r="O143" s="150"/>
      <c r="P143" s="150"/>
      <c r="Q143" s="150"/>
      <c r="R143" s="165"/>
    </row>
    <row r="144" spans="1:18" ht="15.95" customHeight="1">
      <c r="A144" s="287"/>
      <c r="B144" s="288"/>
      <c r="C144" s="280" t="s">
        <v>50</v>
      </c>
      <c r="D144" s="281"/>
      <c r="E144" s="281"/>
      <c r="F144" s="281"/>
      <c r="G144" s="281"/>
      <c r="H144" s="281"/>
      <c r="I144" s="142" t="s">
        <v>16</v>
      </c>
      <c r="J144" s="143"/>
      <c r="K144" s="142" t="s">
        <v>18</v>
      </c>
      <c r="L144" s="144"/>
      <c r="M144" s="144"/>
      <c r="N144" s="144"/>
      <c r="O144" s="144"/>
      <c r="P144" s="144"/>
      <c r="Q144" s="144"/>
      <c r="R144" s="145"/>
    </row>
    <row r="145" spans="1:18" ht="15.95" customHeight="1">
      <c r="A145" s="287"/>
      <c r="B145" s="288"/>
      <c r="C145" s="282"/>
      <c r="D145" s="282"/>
      <c r="E145" s="282"/>
      <c r="F145" s="282"/>
      <c r="G145" s="282"/>
      <c r="H145" s="282"/>
      <c r="I145" s="146"/>
      <c r="J145" s="147"/>
      <c r="K145" s="146"/>
      <c r="L145" s="147"/>
      <c r="M145" s="147"/>
      <c r="N145" s="147"/>
      <c r="O145" s="147"/>
      <c r="P145" s="147"/>
      <c r="Q145" s="147"/>
      <c r="R145" s="148"/>
    </row>
    <row r="146" spans="1:18" ht="15.95" customHeight="1">
      <c r="A146" s="287"/>
      <c r="B146" s="288"/>
      <c r="C146" s="282"/>
      <c r="D146" s="282"/>
      <c r="E146" s="282"/>
      <c r="F146" s="282"/>
      <c r="G146" s="282"/>
      <c r="H146" s="282"/>
      <c r="I146" s="161"/>
      <c r="J146" s="275"/>
      <c r="K146" s="161"/>
      <c r="L146" s="275"/>
      <c r="M146" s="275"/>
      <c r="N146" s="275"/>
      <c r="O146" s="275"/>
      <c r="P146" s="275"/>
      <c r="Q146" s="275"/>
      <c r="R146" s="276"/>
    </row>
    <row r="147" spans="1:18" ht="15.95" customHeight="1">
      <c r="A147" s="289"/>
      <c r="B147" s="290"/>
      <c r="C147" s="283"/>
      <c r="D147" s="283"/>
      <c r="E147" s="283"/>
      <c r="F147" s="283"/>
      <c r="G147" s="283"/>
      <c r="H147" s="283"/>
      <c r="I147" s="161"/>
      <c r="J147" s="275"/>
      <c r="K147" s="161"/>
      <c r="L147" s="275"/>
      <c r="M147" s="275"/>
      <c r="N147" s="275"/>
      <c r="O147" s="275"/>
      <c r="P147" s="275"/>
      <c r="Q147" s="275"/>
      <c r="R147" s="276"/>
    </row>
    <row r="148" spans="1:18" ht="15.95" customHeight="1">
      <c r="A148" s="289"/>
      <c r="B148" s="290"/>
      <c r="C148" s="283"/>
      <c r="D148" s="283"/>
      <c r="E148" s="283"/>
      <c r="F148" s="283"/>
      <c r="G148" s="283"/>
      <c r="H148" s="283"/>
      <c r="I148" s="161"/>
      <c r="J148" s="275"/>
      <c r="K148" s="161"/>
      <c r="L148" s="275"/>
      <c r="M148" s="275"/>
      <c r="N148" s="275"/>
      <c r="O148" s="275"/>
      <c r="P148" s="275"/>
      <c r="Q148" s="275"/>
      <c r="R148" s="276"/>
    </row>
    <row r="149" spans="1:18" ht="15.95" customHeight="1">
      <c r="A149" s="289"/>
      <c r="B149" s="290"/>
      <c r="C149" s="283"/>
      <c r="D149" s="283"/>
      <c r="E149" s="283"/>
      <c r="F149" s="283"/>
      <c r="G149" s="283"/>
      <c r="H149" s="283"/>
      <c r="I149" s="161"/>
      <c r="J149" s="275"/>
      <c r="K149" s="161"/>
      <c r="L149" s="275"/>
      <c r="M149" s="275"/>
      <c r="N149" s="275"/>
      <c r="O149" s="275"/>
      <c r="P149" s="275"/>
      <c r="Q149" s="275"/>
      <c r="R149" s="276"/>
    </row>
    <row r="150" spans="1:18" ht="15.95" customHeight="1" thickBot="1">
      <c r="A150" s="291"/>
      <c r="B150" s="292"/>
      <c r="C150" s="284"/>
      <c r="D150" s="284"/>
      <c r="E150" s="284"/>
      <c r="F150" s="284"/>
      <c r="G150" s="284"/>
      <c r="H150" s="284"/>
      <c r="I150" s="277"/>
      <c r="J150" s="278"/>
      <c r="K150" s="277"/>
      <c r="L150" s="278"/>
      <c r="M150" s="278"/>
      <c r="N150" s="278"/>
      <c r="O150" s="278"/>
      <c r="P150" s="278"/>
      <c r="Q150" s="278"/>
      <c r="R150" s="279"/>
    </row>
    <row r="151" spans="1:18" ht="6" customHeight="1" thickBot="1"/>
    <row r="152" spans="1:18" ht="15.95" customHeight="1">
      <c r="A152" s="249" t="s">
        <v>21</v>
      </c>
      <c r="B152" s="250"/>
      <c r="C152" s="250"/>
      <c r="D152" s="250"/>
      <c r="E152" s="250"/>
      <c r="F152" s="250"/>
      <c r="G152" s="250"/>
      <c r="H152" s="251"/>
      <c r="I152" s="252"/>
      <c r="J152" s="253"/>
      <c r="K152" s="253"/>
      <c r="L152" s="253"/>
      <c r="M152" s="253"/>
      <c r="N152" s="253"/>
      <c r="O152" s="253"/>
      <c r="P152" s="253"/>
      <c r="Q152" s="253"/>
      <c r="R152" s="254"/>
    </row>
    <row r="153" spans="1:18" ht="15.95" customHeight="1">
      <c r="A153" s="285" t="s">
        <v>8</v>
      </c>
      <c r="B153" s="286"/>
      <c r="C153" s="155" t="s">
        <v>19</v>
      </c>
      <c r="D153" s="155"/>
      <c r="E153" s="155"/>
      <c r="F153" s="155"/>
      <c r="G153" s="155"/>
      <c r="H153" s="156"/>
      <c r="I153" s="255"/>
      <c r="J153" s="157"/>
      <c r="K153" s="157"/>
      <c r="L153" s="157"/>
      <c r="M153" s="157"/>
      <c r="N153" s="157"/>
      <c r="O153" s="157"/>
      <c r="P153" s="157"/>
      <c r="Q153" s="157"/>
      <c r="R153" s="158"/>
    </row>
    <row r="154" spans="1:18" ht="15.95" customHeight="1">
      <c r="A154" s="287"/>
      <c r="B154" s="288"/>
      <c r="C154" s="159" t="s">
        <v>36</v>
      </c>
      <c r="D154" s="159"/>
      <c r="E154" s="159"/>
      <c r="F154" s="159"/>
      <c r="G154" s="159"/>
      <c r="H154" s="160"/>
      <c r="I154" s="161"/>
      <c r="J154" s="161"/>
      <c r="K154" s="161"/>
      <c r="L154" s="161"/>
      <c r="M154" s="161"/>
      <c r="N154" s="161"/>
      <c r="O154" s="161"/>
      <c r="P154" s="161"/>
      <c r="Q154" s="161"/>
      <c r="R154" s="162"/>
    </row>
    <row r="155" spans="1:18" ht="15.95" customHeight="1">
      <c r="A155" s="287"/>
      <c r="B155" s="288"/>
      <c r="C155" s="163" t="s">
        <v>37</v>
      </c>
      <c r="D155" s="163"/>
      <c r="E155" s="163"/>
      <c r="F155" s="163"/>
      <c r="G155" s="163"/>
      <c r="H155" s="164"/>
      <c r="I155" s="149"/>
      <c r="J155" s="150"/>
      <c r="K155" s="150"/>
      <c r="L155" s="150"/>
      <c r="M155" s="150"/>
      <c r="N155" s="150"/>
      <c r="O155" s="150"/>
      <c r="P155" s="150"/>
      <c r="Q155" s="150"/>
      <c r="R155" s="165"/>
    </row>
    <row r="156" spans="1:18" ht="15.95" customHeight="1">
      <c r="A156" s="287"/>
      <c r="B156" s="288"/>
      <c r="C156" s="280" t="s">
        <v>50</v>
      </c>
      <c r="D156" s="281"/>
      <c r="E156" s="281"/>
      <c r="F156" s="281"/>
      <c r="G156" s="281"/>
      <c r="H156" s="281"/>
      <c r="I156" s="142" t="s">
        <v>16</v>
      </c>
      <c r="J156" s="143"/>
      <c r="K156" s="142" t="s">
        <v>18</v>
      </c>
      <c r="L156" s="144"/>
      <c r="M156" s="144"/>
      <c r="N156" s="144"/>
      <c r="O156" s="144"/>
      <c r="P156" s="144"/>
      <c r="Q156" s="144"/>
      <c r="R156" s="145"/>
    </row>
    <row r="157" spans="1:18" ht="15.95" customHeight="1">
      <c r="A157" s="287"/>
      <c r="B157" s="288"/>
      <c r="C157" s="282"/>
      <c r="D157" s="282"/>
      <c r="E157" s="282"/>
      <c r="F157" s="282"/>
      <c r="G157" s="282"/>
      <c r="H157" s="282"/>
      <c r="I157" s="146"/>
      <c r="J157" s="147"/>
      <c r="K157" s="146"/>
      <c r="L157" s="147"/>
      <c r="M157" s="147"/>
      <c r="N157" s="147"/>
      <c r="O157" s="147"/>
      <c r="P157" s="147"/>
      <c r="Q157" s="147"/>
      <c r="R157" s="148"/>
    </row>
    <row r="158" spans="1:18" ht="15.95" customHeight="1">
      <c r="A158" s="287"/>
      <c r="B158" s="288"/>
      <c r="C158" s="282"/>
      <c r="D158" s="282"/>
      <c r="E158" s="282"/>
      <c r="F158" s="282"/>
      <c r="G158" s="282"/>
      <c r="H158" s="282"/>
      <c r="I158" s="161"/>
      <c r="J158" s="275"/>
      <c r="K158" s="161"/>
      <c r="L158" s="275"/>
      <c r="M158" s="275"/>
      <c r="N158" s="275"/>
      <c r="O158" s="275"/>
      <c r="P158" s="275"/>
      <c r="Q158" s="275"/>
      <c r="R158" s="276"/>
    </row>
    <row r="159" spans="1:18" ht="15.95" customHeight="1">
      <c r="A159" s="289"/>
      <c r="B159" s="290"/>
      <c r="C159" s="283"/>
      <c r="D159" s="283"/>
      <c r="E159" s="283"/>
      <c r="F159" s="283"/>
      <c r="G159" s="283"/>
      <c r="H159" s="283"/>
      <c r="I159" s="161"/>
      <c r="J159" s="275"/>
      <c r="K159" s="161"/>
      <c r="L159" s="275"/>
      <c r="M159" s="275"/>
      <c r="N159" s="275"/>
      <c r="O159" s="275"/>
      <c r="P159" s="275"/>
      <c r="Q159" s="275"/>
      <c r="R159" s="276"/>
    </row>
    <row r="160" spans="1:18" ht="15.95" customHeight="1">
      <c r="A160" s="289"/>
      <c r="B160" s="290"/>
      <c r="C160" s="283"/>
      <c r="D160" s="283"/>
      <c r="E160" s="283"/>
      <c r="F160" s="283"/>
      <c r="G160" s="283"/>
      <c r="H160" s="283"/>
      <c r="I160" s="161"/>
      <c r="J160" s="275"/>
      <c r="K160" s="161"/>
      <c r="L160" s="275"/>
      <c r="M160" s="275"/>
      <c r="N160" s="275"/>
      <c r="O160" s="275"/>
      <c r="P160" s="275"/>
      <c r="Q160" s="275"/>
      <c r="R160" s="276"/>
    </row>
    <row r="161" spans="1:18" ht="15.95" customHeight="1">
      <c r="A161" s="289"/>
      <c r="B161" s="290"/>
      <c r="C161" s="283"/>
      <c r="D161" s="283"/>
      <c r="E161" s="283"/>
      <c r="F161" s="283"/>
      <c r="G161" s="283"/>
      <c r="H161" s="283"/>
      <c r="I161" s="161"/>
      <c r="J161" s="275"/>
      <c r="K161" s="161"/>
      <c r="L161" s="275"/>
      <c r="M161" s="275"/>
      <c r="N161" s="275"/>
      <c r="O161" s="275"/>
      <c r="P161" s="275"/>
      <c r="Q161" s="275"/>
      <c r="R161" s="276"/>
    </row>
    <row r="162" spans="1:18" ht="15.95" customHeight="1" thickBot="1">
      <c r="A162" s="291"/>
      <c r="B162" s="292"/>
      <c r="C162" s="284"/>
      <c r="D162" s="284"/>
      <c r="E162" s="284"/>
      <c r="F162" s="284"/>
      <c r="G162" s="284"/>
      <c r="H162" s="284"/>
      <c r="I162" s="277"/>
      <c r="J162" s="278"/>
      <c r="K162" s="277"/>
      <c r="L162" s="278"/>
      <c r="M162" s="278"/>
      <c r="N162" s="278"/>
      <c r="O162" s="278"/>
      <c r="P162" s="278"/>
      <c r="Q162" s="278"/>
      <c r="R162" s="279"/>
    </row>
    <row r="163" spans="1:18" ht="6" customHeight="1" thickBot="1"/>
    <row r="164" spans="1:18" ht="15.95" customHeight="1">
      <c r="A164" s="249" t="s">
        <v>21</v>
      </c>
      <c r="B164" s="250"/>
      <c r="C164" s="250"/>
      <c r="D164" s="250"/>
      <c r="E164" s="250"/>
      <c r="F164" s="250"/>
      <c r="G164" s="250"/>
      <c r="H164" s="251"/>
      <c r="I164" s="252"/>
      <c r="J164" s="253"/>
      <c r="K164" s="253"/>
      <c r="L164" s="253"/>
      <c r="M164" s="253"/>
      <c r="N164" s="253"/>
      <c r="O164" s="253"/>
      <c r="P164" s="253"/>
      <c r="Q164" s="253"/>
      <c r="R164" s="254"/>
    </row>
    <row r="165" spans="1:18" ht="15.95" customHeight="1">
      <c r="A165" s="285" t="s">
        <v>8</v>
      </c>
      <c r="B165" s="286"/>
      <c r="C165" s="155" t="s">
        <v>19</v>
      </c>
      <c r="D165" s="155"/>
      <c r="E165" s="155"/>
      <c r="F165" s="155"/>
      <c r="G165" s="155"/>
      <c r="H165" s="156"/>
      <c r="I165" s="255"/>
      <c r="J165" s="157"/>
      <c r="K165" s="157"/>
      <c r="L165" s="157"/>
      <c r="M165" s="157"/>
      <c r="N165" s="157"/>
      <c r="O165" s="157"/>
      <c r="P165" s="157"/>
      <c r="Q165" s="157"/>
      <c r="R165" s="158"/>
    </row>
    <row r="166" spans="1:18" ht="15.95" customHeight="1">
      <c r="A166" s="287"/>
      <c r="B166" s="288"/>
      <c r="C166" s="159" t="s">
        <v>36</v>
      </c>
      <c r="D166" s="159"/>
      <c r="E166" s="159"/>
      <c r="F166" s="159"/>
      <c r="G166" s="159"/>
      <c r="H166" s="160"/>
      <c r="I166" s="161"/>
      <c r="J166" s="161"/>
      <c r="K166" s="161"/>
      <c r="L166" s="161"/>
      <c r="M166" s="161"/>
      <c r="N166" s="161"/>
      <c r="O166" s="161"/>
      <c r="P166" s="161"/>
      <c r="Q166" s="161"/>
      <c r="R166" s="162"/>
    </row>
    <row r="167" spans="1:18" ht="15.95" customHeight="1">
      <c r="A167" s="287"/>
      <c r="B167" s="288"/>
      <c r="C167" s="163" t="s">
        <v>37</v>
      </c>
      <c r="D167" s="163"/>
      <c r="E167" s="163"/>
      <c r="F167" s="163"/>
      <c r="G167" s="163"/>
      <c r="H167" s="164"/>
      <c r="I167" s="149"/>
      <c r="J167" s="150"/>
      <c r="K167" s="150"/>
      <c r="L167" s="150"/>
      <c r="M167" s="150"/>
      <c r="N167" s="150"/>
      <c r="O167" s="150"/>
      <c r="P167" s="150"/>
      <c r="Q167" s="150"/>
      <c r="R167" s="165"/>
    </row>
    <row r="168" spans="1:18" ht="15.95" customHeight="1">
      <c r="A168" s="287"/>
      <c r="B168" s="288"/>
      <c r="C168" s="280" t="s">
        <v>50</v>
      </c>
      <c r="D168" s="281"/>
      <c r="E168" s="281"/>
      <c r="F168" s="281"/>
      <c r="G168" s="281"/>
      <c r="H168" s="281"/>
      <c r="I168" s="142" t="s">
        <v>16</v>
      </c>
      <c r="J168" s="143"/>
      <c r="K168" s="142" t="s">
        <v>18</v>
      </c>
      <c r="L168" s="144"/>
      <c r="M168" s="144"/>
      <c r="N168" s="144"/>
      <c r="O168" s="144"/>
      <c r="P168" s="144"/>
      <c r="Q168" s="144"/>
      <c r="R168" s="145"/>
    </row>
    <row r="169" spans="1:18" ht="15.95" customHeight="1">
      <c r="A169" s="287"/>
      <c r="B169" s="288"/>
      <c r="C169" s="282"/>
      <c r="D169" s="282"/>
      <c r="E169" s="282"/>
      <c r="F169" s="282"/>
      <c r="G169" s="282"/>
      <c r="H169" s="282"/>
      <c r="I169" s="146"/>
      <c r="J169" s="147"/>
      <c r="K169" s="146"/>
      <c r="L169" s="147"/>
      <c r="M169" s="147"/>
      <c r="N169" s="147"/>
      <c r="O169" s="147"/>
      <c r="P169" s="147"/>
      <c r="Q169" s="147"/>
      <c r="R169" s="148"/>
    </row>
    <row r="170" spans="1:18" ht="15.95" customHeight="1">
      <c r="A170" s="287"/>
      <c r="B170" s="288"/>
      <c r="C170" s="282"/>
      <c r="D170" s="282"/>
      <c r="E170" s="282"/>
      <c r="F170" s="282"/>
      <c r="G170" s="282"/>
      <c r="H170" s="282"/>
      <c r="I170" s="161"/>
      <c r="J170" s="275"/>
      <c r="K170" s="161"/>
      <c r="L170" s="275"/>
      <c r="M170" s="275"/>
      <c r="N170" s="275"/>
      <c r="O170" s="275"/>
      <c r="P170" s="275"/>
      <c r="Q170" s="275"/>
      <c r="R170" s="276"/>
    </row>
    <row r="171" spans="1:18" ht="15.95" customHeight="1">
      <c r="A171" s="289"/>
      <c r="B171" s="290"/>
      <c r="C171" s="283"/>
      <c r="D171" s="283"/>
      <c r="E171" s="283"/>
      <c r="F171" s="283"/>
      <c r="G171" s="283"/>
      <c r="H171" s="283"/>
      <c r="I171" s="161"/>
      <c r="J171" s="275"/>
      <c r="K171" s="161"/>
      <c r="L171" s="275"/>
      <c r="M171" s="275"/>
      <c r="N171" s="275"/>
      <c r="O171" s="275"/>
      <c r="P171" s="275"/>
      <c r="Q171" s="275"/>
      <c r="R171" s="276"/>
    </row>
    <row r="172" spans="1:18" ht="15.95" customHeight="1">
      <c r="A172" s="289"/>
      <c r="B172" s="290"/>
      <c r="C172" s="283"/>
      <c r="D172" s="283"/>
      <c r="E172" s="283"/>
      <c r="F172" s="283"/>
      <c r="G172" s="283"/>
      <c r="H172" s="283"/>
      <c r="I172" s="161"/>
      <c r="J172" s="275"/>
      <c r="K172" s="161"/>
      <c r="L172" s="275"/>
      <c r="M172" s="275"/>
      <c r="N172" s="275"/>
      <c r="O172" s="275"/>
      <c r="P172" s="275"/>
      <c r="Q172" s="275"/>
      <c r="R172" s="276"/>
    </row>
    <row r="173" spans="1:18" ht="15.95" customHeight="1">
      <c r="A173" s="289"/>
      <c r="B173" s="290"/>
      <c r="C173" s="283"/>
      <c r="D173" s="283"/>
      <c r="E173" s="283"/>
      <c r="F173" s="283"/>
      <c r="G173" s="283"/>
      <c r="H173" s="283"/>
      <c r="I173" s="161"/>
      <c r="J173" s="275"/>
      <c r="K173" s="161"/>
      <c r="L173" s="275"/>
      <c r="M173" s="275"/>
      <c r="N173" s="275"/>
      <c r="O173" s="275"/>
      <c r="P173" s="275"/>
      <c r="Q173" s="275"/>
      <c r="R173" s="276"/>
    </row>
    <row r="174" spans="1:18" ht="15.95" customHeight="1" thickBot="1">
      <c r="A174" s="291"/>
      <c r="B174" s="292"/>
      <c r="C174" s="284"/>
      <c r="D174" s="284"/>
      <c r="E174" s="284"/>
      <c r="F174" s="284"/>
      <c r="G174" s="284"/>
      <c r="H174" s="284"/>
      <c r="I174" s="277"/>
      <c r="J174" s="278"/>
      <c r="K174" s="277"/>
      <c r="L174" s="278"/>
      <c r="M174" s="278"/>
      <c r="N174" s="278"/>
      <c r="O174" s="278"/>
      <c r="P174" s="278"/>
      <c r="Q174" s="278"/>
      <c r="R174" s="279"/>
    </row>
  </sheetData>
  <sheetProtection password="CC5F" sheet="1" objects="1" scenarios="1"/>
  <mergeCells count="324">
    <mergeCell ref="K161:R161"/>
    <mergeCell ref="I162:J162"/>
    <mergeCell ref="K162:R162"/>
    <mergeCell ref="C156:H162"/>
    <mergeCell ref="I156:J156"/>
    <mergeCell ref="K156:R156"/>
    <mergeCell ref="I157:J157"/>
    <mergeCell ref="K157:R157"/>
    <mergeCell ref="I158:J158"/>
    <mergeCell ref="I169:J169"/>
    <mergeCell ref="K169:R169"/>
    <mergeCell ref="I170:J170"/>
    <mergeCell ref="I155:R155"/>
    <mergeCell ref="I174:J174"/>
    <mergeCell ref="K174:R174"/>
    <mergeCell ref="A125:H125"/>
    <mergeCell ref="A126:H126"/>
    <mergeCell ref="I126:R126"/>
    <mergeCell ref="A152:H152"/>
    <mergeCell ref="I152:R152"/>
    <mergeCell ref="A153:B162"/>
    <mergeCell ref="I171:J171"/>
    <mergeCell ref="K158:R158"/>
    <mergeCell ref="I159:J159"/>
    <mergeCell ref="K159:R159"/>
    <mergeCell ref="I160:J160"/>
    <mergeCell ref="K160:R160"/>
    <mergeCell ref="C153:H153"/>
    <mergeCell ref="I153:R153"/>
    <mergeCell ref="C154:H154"/>
    <mergeCell ref="I154:R154"/>
    <mergeCell ref="C155:H155"/>
    <mergeCell ref="I161:J161"/>
    <mergeCell ref="C168:H174"/>
    <mergeCell ref="I148:J148"/>
    <mergeCell ref="K148:R148"/>
    <mergeCell ref="I149:J149"/>
    <mergeCell ref="K149:R149"/>
    <mergeCell ref="I150:J150"/>
    <mergeCell ref="K150:R150"/>
    <mergeCell ref="K170:R170"/>
    <mergeCell ref="A164:H164"/>
    <mergeCell ref="I164:R164"/>
    <mergeCell ref="A165:B174"/>
    <mergeCell ref="C165:H165"/>
    <mergeCell ref="I165:R165"/>
    <mergeCell ref="C166:H166"/>
    <mergeCell ref="I166:R166"/>
    <mergeCell ref="C167:H167"/>
    <mergeCell ref="I167:R167"/>
    <mergeCell ref="K171:R171"/>
    <mergeCell ref="I172:J172"/>
    <mergeCell ref="K172:R172"/>
    <mergeCell ref="I173:J173"/>
    <mergeCell ref="K173:R173"/>
    <mergeCell ref="I168:J168"/>
    <mergeCell ref="K168:R168"/>
    <mergeCell ref="I138:J138"/>
    <mergeCell ref="K138:R138"/>
    <mergeCell ref="C132:H138"/>
    <mergeCell ref="A129:B138"/>
    <mergeCell ref="A140:H140"/>
    <mergeCell ref="I140:R140"/>
    <mergeCell ref="A141:B150"/>
    <mergeCell ref="C141:H141"/>
    <mergeCell ref="I141:R141"/>
    <mergeCell ref="C142:H142"/>
    <mergeCell ref="I142:R142"/>
    <mergeCell ref="C143:H143"/>
    <mergeCell ref="I143:R143"/>
    <mergeCell ref="C144:H150"/>
    <mergeCell ref="I144:J144"/>
    <mergeCell ref="K144:R144"/>
    <mergeCell ref="I145:J145"/>
    <mergeCell ref="K145:R145"/>
    <mergeCell ref="I146:J146"/>
    <mergeCell ref="K146:R146"/>
    <mergeCell ref="I147:J147"/>
    <mergeCell ref="K147:R147"/>
    <mergeCell ref="I133:J133"/>
    <mergeCell ref="K133:R133"/>
    <mergeCell ref="I134:J134"/>
    <mergeCell ref="K134:R134"/>
    <mergeCell ref="I135:J135"/>
    <mergeCell ref="K135:R135"/>
    <mergeCell ref="I136:J136"/>
    <mergeCell ref="K136:R136"/>
    <mergeCell ref="I137:J137"/>
    <mergeCell ref="K137:R137"/>
    <mergeCell ref="I132:J132"/>
    <mergeCell ref="K132:R132"/>
    <mergeCell ref="A128:H128"/>
    <mergeCell ref="I128:R128"/>
    <mergeCell ref="Q62:R62"/>
    <mergeCell ref="Q63:R63"/>
    <mergeCell ref="A62:H63"/>
    <mergeCell ref="I62:J62"/>
    <mergeCell ref="I63:J63"/>
    <mergeCell ref="A64:P64"/>
    <mergeCell ref="C129:H129"/>
    <mergeCell ref="I129:R129"/>
    <mergeCell ref="Q64:R64"/>
    <mergeCell ref="A65:P65"/>
    <mergeCell ref="Q65:R65"/>
    <mergeCell ref="A66:H67"/>
    <mergeCell ref="I66:J66"/>
    <mergeCell ref="I67:J67"/>
    <mergeCell ref="Q66:R66"/>
    <mergeCell ref="Q67:R67"/>
    <mergeCell ref="C106:R106"/>
    <mergeCell ref="A107:B107"/>
    <mergeCell ref="C107:R107"/>
    <mergeCell ref="A108:B109"/>
    <mergeCell ref="C108:R109"/>
    <mergeCell ref="A110:B110"/>
    <mergeCell ref="C130:H130"/>
    <mergeCell ref="I130:R130"/>
    <mergeCell ref="C131:H131"/>
    <mergeCell ref="I131:R131"/>
    <mergeCell ref="A87:H87"/>
    <mergeCell ref="I87:R87"/>
    <mergeCell ref="A88:H89"/>
    <mergeCell ref="I88:J88"/>
    <mergeCell ref="I89:J89"/>
    <mergeCell ref="A90:B95"/>
    <mergeCell ref="C90:H90"/>
    <mergeCell ref="I90:R90"/>
    <mergeCell ref="A96:H97"/>
    <mergeCell ref="I96:J96"/>
    <mergeCell ref="C121:R121"/>
    <mergeCell ref="C112:R112"/>
    <mergeCell ref="C113:R113"/>
    <mergeCell ref="C114:R114"/>
    <mergeCell ref="C117:R117"/>
    <mergeCell ref="C119:R119"/>
    <mergeCell ref="A105:B105"/>
    <mergeCell ref="C105:R105"/>
    <mergeCell ref="C115:R115"/>
    <mergeCell ref="A106:B106"/>
    <mergeCell ref="Q45:R45"/>
    <mergeCell ref="Q46:R46"/>
    <mergeCell ref="Q49:R49"/>
    <mergeCell ref="Q50:R50"/>
    <mergeCell ref="A47:P47"/>
    <mergeCell ref="Q47:R47"/>
    <mergeCell ref="A48:P48"/>
    <mergeCell ref="A45:H46"/>
    <mergeCell ref="I45:J45"/>
    <mergeCell ref="I46:J46"/>
    <mergeCell ref="A2:C2"/>
    <mergeCell ref="D2:E2"/>
    <mergeCell ref="F2:G2"/>
    <mergeCell ref="A3:R3"/>
    <mergeCell ref="A4:R4"/>
    <mergeCell ref="A5:H5"/>
    <mergeCell ref="Q28:R28"/>
    <mergeCell ref="Q29:R29"/>
    <mergeCell ref="Q32:R32"/>
    <mergeCell ref="A30:P30"/>
    <mergeCell ref="Q30:R30"/>
    <mergeCell ref="A31:P31"/>
    <mergeCell ref="A28:H29"/>
    <mergeCell ref="I28:J28"/>
    <mergeCell ref="I29:J29"/>
    <mergeCell ref="A10:H10"/>
    <mergeCell ref="I10:R10"/>
    <mergeCell ref="A11:H11"/>
    <mergeCell ref="I11:R11"/>
    <mergeCell ref="A12:H12"/>
    <mergeCell ref="I12:R12"/>
    <mergeCell ref="A6:R6"/>
    <mergeCell ref="A7:H7"/>
    <mergeCell ref="I7:R7"/>
    <mergeCell ref="A8:H8"/>
    <mergeCell ref="I8:Q8"/>
    <mergeCell ref="A9:H9"/>
    <mergeCell ref="A17:Q17"/>
    <mergeCell ref="A19:H19"/>
    <mergeCell ref="I19:R19"/>
    <mergeCell ref="A20:H21"/>
    <mergeCell ref="I20:J20"/>
    <mergeCell ref="I21:J21"/>
    <mergeCell ref="A13:H13"/>
    <mergeCell ref="I13:R13"/>
    <mergeCell ref="A14:Q14"/>
    <mergeCell ref="A15:H15"/>
    <mergeCell ref="I15:J15"/>
    <mergeCell ref="A16:J16"/>
    <mergeCell ref="A22:B27"/>
    <mergeCell ref="C22:H22"/>
    <mergeCell ref="I22:R22"/>
    <mergeCell ref="C23:H23"/>
    <mergeCell ref="I23:R23"/>
    <mergeCell ref="C24:H24"/>
    <mergeCell ref="I24:R24"/>
    <mergeCell ref="C25:H27"/>
    <mergeCell ref="I25:J25"/>
    <mergeCell ref="K25:R25"/>
    <mergeCell ref="I26:J26"/>
    <mergeCell ref="K26:R26"/>
    <mergeCell ref="I27:J27"/>
    <mergeCell ref="K27:R27"/>
    <mergeCell ref="A35:Q35"/>
    <mergeCell ref="A36:H36"/>
    <mergeCell ref="I36:R36"/>
    <mergeCell ref="A37:H38"/>
    <mergeCell ref="I37:J37"/>
    <mergeCell ref="I38:J38"/>
    <mergeCell ref="Q31:R31"/>
    <mergeCell ref="A32:H33"/>
    <mergeCell ref="I32:J32"/>
    <mergeCell ref="I33:J33"/>
    <mergeCell ref="A34:P34"/>
    <mergeCell ref="Q34:R34"/>
    <mergeCell ref="Q33:R33"/>
    <mergeCell ref="A39:B44"/>
    <mergeCell ref="C39:H39"/>
    <mergeCell ref="I39:R39"/>
    <mergeCell ref="C40:H40"/>
    <mergeCell ref="I40:R40"/>
    <mergeCell ref="C41:H41"/>
    <mergeCell ref="I41:R41"/>
    <mergeCell ref="C42:H44"/>
    <mergeCell ref="I42:J42"/>
    <mergeCell ref="K42:R42"/>
    <mergeCell ref="I43:J43"/>
    <mergeCell ref="K43:R43"/>
    <mergeCell ref="I44:J44"/>
    <mergeCell ref="K44:R44"/>
    <mergeCell ref="A52:Q52"/>
    <mergeCell ref="A53:H53"/>
    <mergeCell ref="I53:R53"/>
    <mergeCell ref="A54:H55"/>
    <mergeCell ref="I54:J54"/>
    <mergeCell ref="I55:J55"/>
    <mergeCell ref="K61:R61"/>
    <mergeCell ref="Q48:R48"/>
    <mergeCell ref="A49:H50"/>
    <mergeCell ref="I49:J49"/>
    <mergeCell ref="I50:J50"/>
    <mergeCell ref="A51:P51"/>
    <mergeCell ref="Q51:R51"/>
    <mergeCell ref="A56:B61"/>
    <mergeCell ref="C56:H56"/>
    <mergeCell ref="I56:R56"/>
    <mergeCell ref="C57:H57"/>
    <mergeCell ref="I57:R57"/>
    <mergeCell ref="C58:H58"/>
    <mergeCell ref="I58:R58"/>
    <mergeCell ref="C59:H61"/>
    <mergeCell ref="I59:J59"/>
    <mergeCell ref="K59:R59"/>
    <mergeCell ref="I60:J60"/>
    <mergeCell ref="K60:R60"/>
    <mergeCell ref="I61:J61"/>
    <mergeCell ref="A68:P68"/>
    <mergeCell ref="Q68:R68"/>
    <mergeCell ref="A69:Q69"/>
    <mergeCell ref="A70:H70"/>
    <mergeCell ref="I70:R70"/>
    <mergeCell ref="A104:R104"/>
    <mergeCell ref="A71:H72"/>
    <mergeCell ref="I71:J71"/>
    <mergeCell ref="I72:J72"/>
    <mergeCell ref="A73:B78"/>
    <mergeCell ref="C91:H91"/>
    <mergeCell ref="I91:R91"/>
    <mergeCell ref="C92:H92"/>
    <mergeCell ref="I92:R92"/>
    <mergeCell ref="C93:H95"/>
    <mergeCell ref="I93:J93"/>
    <mergeCell ref="K93:R93"/>
    <mergeCell ref="I94:J94"/>
    <mergeCell ref="K94:R94"/>
    <mergeCell ref="I95:J95"/>
    <mergeCell ref="K95:R95"/>
    <mergeCell ref="Q101:R101"/>
    <mergeCell ref="C110:R110"/>
    <mergeCell ref="C73:H73"/>
    <mergeCell ref="I73:R73"/>
    <mergeCell ref="C74:H74"/>
    <mergeCell ref="I74:R74"/>
    <mergeCell ref="C75:H75"/>
    <mergeCell ref="I75:R75"/>
    <mergeCell ref="C120:R120"/>
    <mergeCell ref="C116:R116"/>
    <mergeCell ref="C118:R118"/>
    <mergeCell ref="Q96:R96"/>
    <mergeCell ref="I97:J97"/>
    <mergeCell ref="Q97:R97"/>
    <mergeCell ref="A98:P98"/>
    <mergeCell ref="Q98:R98"/>
    <mergeCell ref="A103:XFD103"/>
    <mergeCell ref="A102:P102"/>
    <mergeCell ref="Q102:R102"/>
    <mergeCell ref="A99:P99"/>
    <mergeCell ref="Q99:R99"/>
    <mergeCell ref="A100:H101"/>
    <mergeCell ref="I100:J100"/>
    <mergeCell ref="Q100:R100"/>
    <mergeCell ref="I101:J101"/>
    <mergeCell ref="A79:H80"/>
    <mergeCell ref="I79:J79"/>
    <mergeCell ref="Q79:R79"/>
    <mergeCell ref="I80:J80"/>
    <mergeCell ref="Q80:R80"/>
    <mergeCell ref="A81:P81"/>
    <mergeCell ref="Q81:R81"/>
    <mergeCell ref="C76:H78"/>
    <mergeCell ref="I76:J76"/>
    <mergeCell ref="K76:R76"/>
    <mergeCell ref="I77:J77"/>
    <mergeCell ref="K77:R77"/>
    <mergeCell ref="I78:J78"/>
    <mergeCell ref="K78:R78"/>
    <mergeCell ref="A85:P85"/>
    <mergeCell ref="Q85:R85"/>
    <mergeCell ref="A82:P82"/>
    <mergeCell ref="Q82:R82"/>
    <mergeCell ref="A83:H84"/>
    <mergeCell ref="I83:J83"/>
    <mergeCell ref="Q83:R83"/>
    <mergeCell ref="I84:J84"/>
    <mergeCell ref="Q84:R84"/>
  </mergeCells>
  <phoneticPr fontId="1"/>
  <dataValidations count="5">
    <dataValidation type="list" allowBlank="1" showInputMessage="1" showErrorMessage="1" sqref="H2">
      <formula1>$U$14:$U$16</formula1>
    </dataValidation>
    <dataValidation type="list" allowBlank="1" showInputMessage="1" showErrorMessage="1" sqref="Q31:R31 Q48:R48 Q65:R65 Q82:R82 Q99:R99">
      <formula1>$U$7:$U$13</formula1>
    </dataValidation>
    <dataValidation imeMode="on" allowBlank="1" showInputMessage="1" showErrorMessage="1" sqref="N124 I22 I10:I13 I7:I8 I24 I26:I27 K26:K27 I39 I41 I43:I44 K43:K44 I56 I58 I60:I61 K60:K61 I129 I131 I133:I138 K133:K138 I141 I143 K145:K150 K157:K162 I165 I167 I169:I174 K169:K174 P124 I145:I150 I153 I155 I157:I162 N5 P5 I23:R23 I40:R40 I57:R57 I130:R130 I142:R142 I154:R154 I166:R166 I128:R128 I140:R140 I152:R152 I164:R164 I73 I75 I77:I78 K77:K78 I74:R74 I90 I92 I94:I95 K94:K95 I91:R91"/>
    <dataValidation imeMode="off" allowBlank="1" showInputMessage="1" showErrorMessage="1" sqref="K16:P16 K21:P21 I9:Q9 K29:P29 K33:P33 K38:P38 K46:P46 K50:P50 K55:P55 K63:P63 K67:P67 M124 O124 Q124 I125:I126 J125:R125 K72:P72 K80:P80 K84:P84 K89:P89 K97:P97 K101:P101"/>
    <dataValidation type="list" allowBlank="1" showInputMessage="1" showErrorMessage="1" sqref="U8">
      <formula1>$U$8:$U$12</formula1>
    </dataValidation>
  </dataValidations>
  <printOptions horizontalCentered="1"/>
  <pageMargins left="0.51181102362204722" right="0.51181102362204722" top="0.39370078740157483" bottom="0.39370078740157483" header="0.31496062992125984" footer="0.23622047244094491"/>
  <pageSetup paperSize="9" scale="99" fitToHeight="2" orientation="portrait" r:id="rId1"/>
  <headerFooter>
    <oddHeader>&amp;C　　</oddHeader>
    <oddFooter>&amp;C&amp;P / &amp;N</oddFooter>
  </headerFooter>
  <rowBreaks count="3" manualBreakCount="3">
    <brk id="51" max="17" man="1"/>
    <brk id="102" max="17" man="1"/>
    <brk id="121" max="17" man="1"/>
  </rowBreaks>
  <colBreaks count="1" manualBreakCount="1">
    <brk id="1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
  <sheetViews>
    <sheetView topLeftCell="A37" zoomScaleNormal="100" zoomScaleSheetLayoutView="100" workbookViewId="0">
      <selection activeCell="D20" sqref="D20"/>
    </sheetView>
  </sheetViews>
  <sheetFormatPr defaultRowHeight="13.5"/>
  <cols>
    <col min="1" max="1" width="2.5" customWidth="1"/>
    <col min="2" max="2" width="4.75" customWidth="1"/>
    <col min="3" max="3" width="15.875" customWidth="1"/>
    <col min="4" max="4" width="32.125" customWidth="1"/>
    <col min="5" max="5" width="28.125" customWidth="1"/>
    <col min="6" max="6" width="2.125" style="76" customWidth="1"/>
    <col min="8" max="8" width="9" customWidth="1"/>
  </cols>
  <sheetData>
    <row r="1" spans="1:6">
      <c r="A1" s="59"/>
      <c r="B1" s="59"/>
      <c r="C1" s="59"/>
      <c r="D1" s="59"/>
      <c r="E1" s="60" t="s">
        <v>81</v>
      </c>
      <c r="F1" s="61"/>
    </row>
    <row r="2" spans="1:6" ht="17.25">
      <c r="A2" s="310" t="s">
        <v>71</v>
      </c>
      <c r="B2" s="311"/>
      <c r="C2" s="311"/>
      <c r="D2" s="311"/>
      <c r="E2" s="311"/>
      <c r="F2" s="61"/>
    </row>
    <row r="3" spans="1:6" ht="14.25" thickBot="1">
      <c r="A3" s="59"/>
      <c r="B3" s="59"/>
      <c r="C3" s="59"/>
      <c r="D3" s="59"/>
      <c r="E3" s="59"/>
      <c r="F3" s="61"/>
    </row>
    <row r="4" spans="1:6" ht="14.25" thickTop="1">
      <c r="A4" s="312"/>
      <c r="B4" s="313"/>
      <c r="C4" s="313"/>
      <c r="D4" s="313"/>
      <c r="E4" s="62"/>
      <c r="F4" s="63"/>
    </row>
    <row r="5" spans="1:6" ht="15" thickBot="1">
      <c r="A5" s="64"/>
      <c r="B5" s="65" t="s">
        <v>93</v>
      </c>
      <c r="C5" s="65"/>
      <c r="D5" s="65"/>
      <c r="E5" s="81" t="s">
        <v>91</v>
      </c>
      <c r="F5" s="66"/>
    </row>
    <row r="6" spans="1:6" ht="9" customHeight="1" thickBot="1">
      <c r="A6" s="64"/>
      <c r="B6" s="65"/>
      <c r="C6" s="65"/>
      <c r="D6" s="65"/>
      <c r="E6" s="65"/>
      <c r="F6" s="66"/>
    </row>
    <row r="7" spans="1:6" ht="14.25">
      <c r="A7" s="64"/>
      <c r="B7" s="82"/>
      <c r="C7" s="83" t="s">
        <v>13</v>
      </c>
      <c r="D7" s="83" t="s">
        <v>87</v>
      </c>
      <c r="E7" s="84" t="s">
        <v>12</v>
      </c>
      <c r="F7" s="66"/>
    </row>
    <row r="8" spans="1:6" ht="14.25">
      <c r="A8" s="64"/>
      <c r="B8" s="314">
        <v>1</v>
      </c>
      <c r="C8" s="315"/>
      <c r="D8" s="317"/>
      <c r="E8" s="319"/>
      <c r="F8" s="66"/>
    </row>
    <row r="9" spans="1:6" ht="15" thickBot="1">
      <c r="A9" s="64"/>
      <c r="B9" s="306"/>
      <c r="C9" s="316"/>
      <c r="D9" s="318"/>
      <c r="E9" s="320"/>
      <c r="F9" s="66"/>
    </row>
    <row r="10" spans="1:6" ht="14.25">
      <c r="A10" s="64"/>
      <c r="B10" s="307">
        <v>2</v>
      </c>
      <c r="C10" s="315"/>
      <c r="D10" s="317"/>
      <c r="E10" s="319"/>
      <c r="F10" s="66"/>
    </row>
    <row r="11" spans="1:6" ht="15" thickBot="1">
      <c r="A11" s="64"/>
      <c r="B11" s="306"/>
      <c r="C11" s="316"/>
      <c r="D11" s="318"/>
      <c r="E11" s="320"/>
      <c r="F11" s="66"/>
    </row>
    <row r="12" spans="1:6" ht="14.25">
      <c r="A12" s="64"/>
      <c r="B12" s="305">
        <v>3</v>
      </c>
      <c r="C12" s="308"/>
      <c r="D12" s="308"/>
      <c r="E12" s="322"/>
      <c r="F12" s="66"/>
    </row>
    <row r="13" spans="1:6" ht="15" thickBot="1">
      <c r="A13" s="64"/>
      <c r="B13" s="306"/>
      <c r="C13" s="309"/>
      <c r="D13" s="309"/>
      <c r="E13" s="323"/>
      <c r="F13" s="66"/>
    </row>
    <row r="14" spans="1:6" ht="14.25">
      <c r="A14" s="64"/>
      <c r="B14" s="307">
        <v>4</v>
      </c>
      <c r="C14" s="308"/>
      <c r="D14" s="308"/>
      <c r="E14" s="322"/>
      <c r="F14" s="66"/>
    </row>
    <row r="15" spans="1:6" ht="15" thickBot="1">
      <c r="A15" s="64"/>
      <c r="B15" s="306"/>
      <c r="C15" s="309"/>
      <c r="D15" s="309"/>
      <c r="E15" s="323"/>
      <c r="F15" s="66"/>
    </row>
    <row r="16" spans="1:6" ht="14.25">
      <c r="A16" s="64"/>
      <c r="B16" s="307">
        <v>5</v>
      </c>
      <c r="C16" s="308"/>
      <c r="D16" s="308"/>
      <c r="E16" s="322"/>
      <c r="F16" s="66"/>
    </row>
    <row r="17" spans="1:6" ht="15" thickBot="1">
      <c r="A17" s="64"/>
      <c r="B17" s="306"/>
      <c r="C17" s="309"/>
      <c r="D17" s="309"/>
      <c r="E17" s="323"/>
      <c r="F17" s="66"/>
    </row>
    <row r="18" spans="1:6" ht="14.25">
      <c r="A18" s="64"/>
      <c r="B18" s="65" t="s">
        <v>72</v>
      </c>
      <c r="C18" s="65"/>
      <c r="D18" s="65"/>
      <c r="E18" s="65"/>
      <c r="F18" s="66"/>
    </row>
    <row r="19" spans="1:6" ht="14.25">
      <c r="A19" s="64"/>
      <c r="B19" s="65"/>
      <c r="C19" s="65"/>
      <c r="D19" s="65"/>
      <c r="E19" s="65"/>
      <c r="F19" s="66"/>
    </row>
    <row r="20" spans="1:6" ht="19.5" customHeight="1">
      <c r="A20" s="78"/>
      <c r="B20" s="79" t="s">
        <v>94</v>
      </c>
      <c r="C20" s="79"/>
      <c r="D20" s="79"/>
      <c r="E20" s="79"/>
      <c r="F20" s="66"/>
    </row>
    <row r="21" spans="1:6" s="80" customFormat="1" ht="11.25" customHeight="1">
      <c r="A21" s="78"/>
      <c r="B21" s="79"/>
      <c r="C21" s="79"/>
      <c r="D21" s="79"/>
      <c r="E21" s="79"/>
      <c r="F21" s="66"/>
    </row>
    <row r="22" spans="1:6" ht="14.25">
      <c r="A22" s="64"/>
      <c r="B22" s="65" t="s">
        <v>73</v>
      </c>
      <c r="C22" s="65"/>
      <c r="D22" s="65"/>
      <c r="E22" s="65"/>
      <c r="F22" s="66"/>
    </row>
    <row r="23" spans="1:6" ht="14.25">
      <c r="A23" s="64"/>
      <c r="B23" s="65" t="s">
        <v>74</v>
      </c>
      <c r="C23" s="65"/>
      <c r="D23" s="65"/>
      <c r="E23" s="65"/>
      <c r="F23" s="66"/>
    </row>
    <row r="24" spans="1:6" ht="14.25">
      <c r="A24" s="64"/>
      <c r="B24" s="65" t="s">
        <v>75</v>
      </c>
      <c r="C24" s="65"/>
      <c r="D24" s="65"/>
      <c r="E24" s="65"/>
      <c r="F24" s="66"/>
    </row>
    <row r="25" spans="1:6" ht="14.25">
      <c r="A25" s="64"/>
      <c r="B25" s="65" t="s">
        <v>76</v>
      </c>
      <c r="C25" s="65"/>
      <c r="D25" s="65"/>
      <c r="E25" s="65"/>
      <c r="F25" s="66"/>
    </row>
    <row r="26" spans="1:6" ht="14.25">
      <c r="A26" s="64"/>
      <c r="B26" s="65"/>
      <c r="C26" s="65"/>
      <c r="D26" s="65"/>
      <c r="E26" s="65"/>
      <c r="F26" s="66"/>
    </row>
    <row r="27" spans="1:6" ht="15" thickBot="1">
      <c r="A27" s="64"/>
      <c r="B27" s="65" t="s">
        <v>95</v>
      </c>
      <c r="C27" s="79"/>
      <c r="D27" s="85" t="s">
        <v>92</v>
      </c>
      <c r="E27" s="65"/>
      <c r="F27" s="66"/>
    </row>
    <row r="28" spans="1:6" s="80" customFormat="1" ht="14.25">
      <c r="A28" s="64"/>
      <c r="B28" s="65"/>
      <c r="C28" s="79"/>
      <c r="D28" s="79"/>
      <c r="E28" s="65"/>
      <c r="F28" s="66"/>
    </row>
    <row r="29" spans="1:6" ht="18.75" customHeight="1">
      <c r="A29" s="64"/>
      <c r="B29" s="65" t="s">
        <v>96</v>
      </c>
      <c r="C29" s="65"/>
      <c r="D29" s="65"/>
      <c r="E29" s="65"/>
      <c r="F29" s="66"/>
    </row>
    <row r="30" spans="1:6" ht="21.75" customHeight="1" thickBot="1">
      <c r="A30" s="64"/>
      <c r="B30" s="65"/>
      <c r="C30" s="321"/>
      <c r="D30" s="321"/>
      <c r="E30" s="65"/>
      <c r="F30" s="66"/>
    </row>
    <row r="31" spans="1:6" ht="14.25" thickBot="1">
      <c r="A31" s="68"/>
      <c r="B31" s="69"/>
      <c r="C31" s="69"/>
      <c r="D31" s="69"/>
      <c r="E31" s="69"/>
      <c r="F31" s="70"/>
    </row>
    <row r="32" spans="1:6" ht="15" thickTop="1" thickBot="1">
      <c r="A32" s="71"/>
      <c r="B32" s="71"/>
      <c r="C32" s="297"/>
      <c r="D32" s="297"/>
      <c r="E32" s="71"/>
      <c r="F32" s="67"/>
    </row>
    <row r="33" spans="1:6" ht="14.25" thickTop="1">
      <c r="A33" s="72"/>
      <c r="B33" s="73"/>
      <c r="C33" s="73"/>
      <c r="D33" s="73"/>
      <c r="E33" s="73"/>
      <c r="F33" s="74"/>
    </row>
    <row r="34" spans="1:6" ht="48.75" customHeight="1">
      <c r="A34" s="64"/>
      <c r="B34" s="303" t="s">
        <v>97</v>
      </c>
      <c r="C34" s="303"/>
      <c r="D34" s="303"/>
      <c r="E34" s="303"/>
      <c r="F34" s="66"/>
    </row>
    <row r="35" spans="1:6" ht="14.25">
      <c r="A35" s="64"/>
      <c r="B35" s="65"/>
      <c r="C35" s="65"/>
      <c r="D35" s="65"/>
      <c r="E35" s="65"/>
      <c r="F35" s="66"/>
    </row>
    <row r="36" spans="1:6" ht="20.25" customHeight="1">
      <c r="A36" s="75"/>
      <c r="B36" s="304" t="s">
        <v>98</v>
      </c>
      <c r="C36" s="304"/>
      <c r="D36" s="304"/>
      <c r="E36" s="304"/>
      <c r="F36" s="66"/>
    </row>
    <row r="37" spans="1:6" s="80" customFormat="1" ht="6.75" customHeight="1">
      <c r="A37" s="75"/>
      <c r="B37" s="86"/>
      <c r="C37" s="86"/>
      <c r="D37" s="86"/>
      <c r="E37" s="86"/>
      <c r="F37" s="66"/>
    </row>
    <row r="38" spans="1:6" ht="21" customHeight="1" thickBot="1">
      <c r="A38" s="75"/>
      <c r="B38" s="81" t="s">
        <v>99</v>
      </c>
      <c r="C38" s="65"/>
      <c r="D38" s="65"/>
      <c r="E38" s="65"/>
      <c r="F38" s="66"/>
    </row>
    <row r="39" spans="1:6" ht="78.75" customHeight="1" thickBot="1">
      <c r="A39" s="75"/>
      <c r="B39" s="298"/>
      <c r="C39" s="299"/>
      <c r="D39" s="299"/>
      <c r="E39" s="300"/>
      <c r="F39" s="66"/>
    </row>
    <row r="40" spans="1:6" ht="14.25">
      <c r="A40" s="75"/>
      <c r="B40" s="65"/>
      <c r="C40" s="65"/>
      <c r="D40" s="65"/>
      <c r="E40" s="65"/>
      <c r="F40" s="66"/>
    </row>
    <row r="41" spans="1:6" ht="20.25" customHeight="1">
      <c r="A41" s="75"/>
      <c r="B41" s="65"/>
      <c r="C41" s="301" t="s">
        <v>77</v>
      </c>
      <c r="D41" s="301"/>
      <c r="E41" s="65"/>
      <c r="F41" s="66"/>
    </row>
    <row r="42" spans="1:6" s="80" customFormat="1" ht="7.5" customHeight="1">
      <c r="A42" s="75"/>
      <c r="B42" s="65"/>
      <c r="C42" s="87"/>
      <c r="D42" s="87"/>
      <c r="E42" s="65"/>
      <c r="F42" s="66"/>
    </row>
    <row r="43" spans="1:6" ht="29.25" customHeight="1">
      <c r="A43" s="75"/>
      <c r="B43" s="65"/>
      <c r="C43" s="301" t="s">
        <v>78</v>
      </c>
      <c r="D43" s="301"/>
      <c r="E43" s="301"/>
      <c r="F43" s="66"/>
    </row>
    <row r="44" spans="1:6" ht="29.25" customHeight="1">
      <c r="A44" s="75"/>
      <c r="B44" s="67"/>
      <c r="C44" s="302" t="s">
        <v>79</v>
      </c>
      <c r="D44" s="302"/>
      <c r="E44" s="302"/>
      <c r="F44" s="66"/>
    </row>
    <row r="45" spans="1:6" ht="25.5" customHeight="1" thickBot="1">
      <c r="A45" s="68"/>
      <c r="B45" s="69"/>
      <c r="C45" s="296" t="s">
        <v>80</v>
      </c>
      <c r="D45" s="296"/>
      <c r="E45" s="296"/>
      <c r="F45" s="70"/>
    </row>
    <row r="46" spans="1:6" ht="14.25" thickTop="1"/>
  </sheetData>
  <mergeCells count="31">
    <mergeCell ref="C30:D30"/>
    <mergeCell ref="E16:E17"/>
    <mergeCell ref="E12:E13"/>
    <mergeCell ref="C14:C15"/>
    <mergeCell ref="D14:D15"/>
    <mergeCell ref="E14:E15"/>
    <mergeCell ref="A2:E2"/>
    <mergeCell ref="A4:D4"/>
    <mergeCell ref="B8:B9"/>
    <mergeCell ref="B10:B11"/>
    <mergeCell ref="C8:C9"/>
    <mergeCell ref="D8:D9"/>
    <mergeCell ref="E8:E9"/>
    <mergeCell ref="C10:C11"/>
    <mergeCell ref="D10:D11"/>
    <mergeCell ref="E10:E11"/>
    <mergeCell ref="B12:B13"/>
    <mergeCell ref="B14:B15"/>
    <mergeCell ref="B16:B17"/>
    <mergeCell ref="C16:C17"/>
    <mergeCell ref="D16:D17"/>
    <mergeCell ref="C12:C13"/>
    <mergeCell ref="D12:D13"/>
    <mergeCell ref="C45:E45"/>
    <mergeCell ref="C32:D32"/>
    <mergeCell ref="B39:E39"/>
    <mergeCell ref="C41:D41"/>
    <mergeCell ref="C43:E43"/>
    <mergeCell ref="C44:E44"/>
    <mergeCell ref="B34:E34"/>
    <mergeCell ref="B36:E36"/>
  </mergeCells>
  <phoneticPr fontId="1"/>
  <printOptions horizontalCentered="1"/>
  <pageMargins left="0.43307086614173229" right="0.43307086614173229"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0"/>
  <sheetViews>
    <sheetView topLeftCell="A13" zoomScaleNormal="100" zoomScaleSheetLayoutView="93" workbookViewId="0">
      <selection activeCell="D4" sqref="D4"/>
    </sheetView>
  </sheetViews>
  <sheetFormatPr defaultRowHeight="13.5"/>
  <cols>
    <col min="1" max="1" width="3.625" style="96" customWidth="1"/>
    <col min="2" max="2" width="13.5" customWidth="1"/>
    <col min="3" max="3" width="24.75" customWidth="1"/>
    <col min="4" max="4" width="23.5" customWidth="1"/>
    <col min="5" max="5" width="37.75" customWidth="1"/>
    <col min="6" max="6" width="23.625" customWidth="1"/>
    <col min="7" max="7" width="21.5" customWidth="1"/>
    <col min="15" max="15" width="10.375" customWidth="1"/>
  </cols>
  <sheetData>
    <row r="1" spans="1:14" s="96" customFormat="1">
      <c r="D1" s="76"/>
      <c r="E1" s="107" t="s">
        <v>116</v>
      </c>
      <c r="F1" s="97" t="s">
        <v>106</v>
      </c>
      <c r="G1" s="97"/>
      <c r="N1" s="97" t="s">
        <v>106</v>
      </c>
    </row>
    <row r="2" spans="1:14" ht="30" customHeight="1">
      <c r="B2" s="88" t="s">
        <v>118</v>
      </c>
      <c r="D2" s="105" t="s">
        <v>108</v>
      </c>
      <c r="E2" s="105"/>
    </row>
    <row r="3" spans="1:14" s="96" customFormat="1" ht="21.75" customHeight="1">
      <c r="B3" s="88"/>
      <c r="D3" s="76"/>
      <c r="E3" s="96" t="s">
        <v>109</v>
      </c>
    </row>
    <row r="4" spans="1:14" s="96" customFormat="1" ht="21.75" customHeight="1">
      <c r="B4" s="88"/>
      <c r="D4" s="76"/>
      <c r="E4" s="96" t="s">
        <v>110</v>
      </c>
    </row>
    <row r="5" spans="1:14" ht="14.25" thickBot="1">
      <c r="B5" s="95"/>
    </row>
    <row r="6" spans="1:14" ht="62.25" customHeight="1" thickBot="1">
      <c r="A6" s="99" t="s">
        <v>105</v>
      </c>
      <c r="B6" s="99" t="s">
        <v>101</v>
      </c>
      <c r="C6" s="99" t="s">
        <v>113</v>
      </c>
      <c r="D6" s="99" t="s">
        <v>111</v>
      </c>
      <c r="E6" s="102" t="s">
        <v>112</v>
      </c>
      <c r="F6" s="100" t="s">
        <v>107</v>
      </c>
    </row>
    <row r="7" spans="1:14" ht="32.25" customHeight="1" thickBot="1">
      <c r="A7" s="89">
        <v>1</v>
      </c>
      <c r="B7" s="106"/>
      <c r="C7" s="90"/>
      <c r="D7" s="104"/>
      <c r="E7" s="103"/>
      <c r="F7" s="91" t="s">
        <v>102</v>
      </c>
    </row>
    <row r="8" spans="1:14" ht="32.25" customHeight="1" thickBot="1">
      <c r="A8" s="89">
        <v>2</v>
      </c>
      <c r="B8" s="106"/>
      <c r="C8" s="90"/>
      <c r="D8" s="104"/>
      <c r="E8" s="103"/>
      <c r="F8" s="91" t="s">
        <v>102</v>
      </c>
    </row>
    <row r="9" spans="1:14" ht="32.25" customHeight="1" thickBot="1">
      <c r="A9" s="89">
        <v>3</v>
      </c>
      <c r="B9" s="106"/>
      <c r="C9" s="90" t="s">
        <v>103</v>
      </c>
      <c r="D9" s="104"/>
      <c r="E9" s="103"/>
      <c r="F9" s="91" t="s">
        <v>102</v>
      </c>
    </row>
    <row r="10" spans="1:14" ht="32.25" customHeight="1" thickBot="1">
      <c r="A10" s="89">
        <v>4</v>
      </c>
      <c r="B10" s="106"/>
      <c r="C10" s="90"/>
      <c r="D10" s="104"/>
      <c r="E10" s="103"/>
      <c r="F10" s="91" t="s">
        <v>102</v>
      </c>
    </row>
    <row r="11" spans="1:14" ht="32.25" customHeight="1" thickBot="1">
      <c r="A11" s="89">
        <v>5</v>
      </c>
      <c r="B11" s="106"/>
      <c r="C11" s="90"/>
      <c r="D11" s="104"/>
      <c r="E11" s="103"/>
      <c r="F11" s="91" t="s">
        <v>102</v>
      </c>
    </row>
    <row r="12" spans="1:14" ht="32.25" customHeight="1" thickBot="1">
      <c r="A12" s="89">
        <v>6</v>
      </c>
      <c r="B12" s="106"/>
      <c r="C12" s="90"/>
      <c r="D12" s="104"/>
      <c r="E12" s="103"/>
      <c r="F12" s="91" t="s">
        <v>102</v>
      </c>
    </row>
    <row r="13" spans="1:14" ht="32.25" customHeight="1" thickBot="1">
      <c r="A13" s="89">
        <v>7</v>
      </c>
      <c r="B13" s="106"/>
      <c r="C13" s="90"/>
      <c r="D13" s="104"/>
      <c r="E13" s="103"/>
      <c r="F13" s="91" t="s">
        <v>102</v>
      </c>
    </row>
    <row r="14" spans="1:14" ht="32.25" customHeight="1" thickBot="1">
      <c r="A14" s="89">
        <v>8</v>
      </c>
      <c r="B14" s="106"/>
      <c r="C14" s="90"/>
      <c r="D14" s="104"/>
      <c r="E14" s="103"/>
      <c r="F14" s="91" t="s">
        <v>102</v>
      </c>
    </row>
    <row r="15" spans="1:14" ht="32.25" customHeight="1" thickBot="1">
      <c r="A15" s="89">
        <v>9</v>
      </c>
      <c r="B15" s="106"/>
      <c r="C15" s="90"/>
      <c r="D15" s="104"/>
      <c r="E15" s="103"/>
      <c r="F15" s="91" t="s">
        <v>102</v>
      </c>
    </row>
    <row r="16" spans="1:14" ht="32.25" customHeight="1" thickBot="1">
      <c r="A16" s="89">
        <v>10</v>
      </c>
      <c r="B16" s="106"/>
      <c r="C16" s="90"/>
      <c r="D16" s="104"/>
      <c r="E16" s="103"/>
      <c r="F16" s="91" t="s">
        <v>102</v>
      </c>
    </row>
    <row r="17" spans="1:14" s="96" customFormat="1">
      <c r="A17" s="92"/>
      <c r="B17" s="93"/>
      <c r="C17" s="93"/>
      <c r="D17" s="101"/>
      <c r="E17" s="101"/>
      <c r="F17" s="94"/>
      <c r="G17" s="94"/>
    </row>
    <row r="18" spans="1:14" ht="29.25" customHeight="1">
      <c r="A18" s="326" t="s">
        <v>114</v>
      </c>
      <c r="B18" s="326"/>
      <c r="C18" s="326"/>
      <c r="D18" s="326"/>
      <c r="E18" s="326"/>
      <c r="F18" s="98"/>
      <c r="G18" s="98"/>
      <c r="H18" s="98"/>
      <c r="I18" s="98"/>
      <c r="J18" s="98"/>
      <c r="K18" s="98"/>
      <c r="L18" s="96"/>
      <c r="M18" s="96"/>
      <c r="N18" s="96"/>
    </row>
    <row r="19" spans="1:14" ht="17.25" customHeight="1">
      <c r="A19" s="324" t="s">
        <v>104</v>
      </c>
      <c r="B19" s="324"/>
      <c r="C19" s="324"/>
      <c r="D19" s="324"/>
      <c r="E19" s="324"/>
      <c r="F19" s="324"/>
      <c r="G19" s="324"/>
      <c r="H19" s="324"/>
      <c r="I19" s="324"/>
      <c r="J19" s="324"/>
      <c r="K19" s="324"/>
      <c r="L19" s="324"/>
      <c r="M19" s="324"/>
      <c r="N19" s="324"/>
    </row>
    <row r="20" spans="1:14" ht="30" customHeight="1">
      <c r="A20" s="325" t="s">
        <v>115</v>
      </c>
      <c r="B20" s="325"/>
      <c r="C20" s="325"/>
      <c r="D20" s="325"/>
      <c r="E20" s="325"/>
      <c r="F20" s="325"/>
      <c r="G20" s="325"/>
      <c r="H20" s="325"/>
      <c r="I20" s="325"/>
      <c r="J20" s="325"/>
      <c r="K20" s="325"/>
      <c r="L20" s="325"/>
      <c r="M20" s="325"/>
      <c r="N20" s="325"/>
    </row>
  </sheetData>
  <mergeCells count="3">
    <mergeCell ref="A19:N19"/>
    <mergeCell ref="A20:N20"/>
    <mergeCell ref="A18:E18"/>
  </mergeCells>
  <phoneticPr fontId="1"/>
  <pageMargins left="0.7" right="0.7" top="0.75" bottom="0.75" header="0.3" footer="0.3"/>
  <pageSetup paperSize="9" scale="8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zoomScaleSheetLayoutView="100" workbookViewId="0">
      <selection activeCell="B9" sqref="B9:E9"/>
    </sheetView>
  </sheetViews>
  <sheetFormatPr defaultRowHeight="13.5"/>
  <cols>
    <col min="1" max="1" width="2.5" customWidth="1"/>
    <col min="2" max="2" width="4.75" customWidth="1"/>
    <col min="3" max="3" width="15.875" customWidth="1"/>
    <col min="4" max="5" width="29.375" customWidth="1"/>
    <col min="6" max="6" width="2.125" style="76" customWidth="1"/>
    <col min="7" max="7" width="1.625" style="76" customWidth="1"/>
  </cols>
  <sheetData>
    <row r="1" spans="1:8">
      <c r="A1" s="59"/>
      <c r="B1" s="59"/>
      <c r="C1" s="59"/>
      <c r="D1" s="59"/>
      <c r="E1" s="60"/>
      <c r="F1" s="61"/>
      <c r="G1" s="61"/>
      <c r="H1" s="60" t="s">
        <v>82</v>
      </c>
    </row>
    <row r="2" spans="1:8">
      <c r="A2" s="59" t="s">
        <v>84</v>
      </c>
      <c r="B2" s="59"/>
      <c r="C2" s="59"/>
      <c r="D2" s="59"/>
      <c r="E2" s="60"/>
      <c r="F2" s="61"/>
      <c r="G2" s="61"/>
    </row>
    <row r="3" spans="1:8" ht="36.75" customHeight="1">
      <c r="A3" s="327" t="s">
        <v>83</v>
      </c>
      <c r="B3" s="327"/>
      <c r="C3" s="327"/>
      <c r="D3" s="327"/>
      <c r="E3" s="327"/>
      <c r="F3" s="61"/>
      <c r="G3" s="61"/>
    </row>
    <row r="4" spans="1:8" ht="13.5" customHeight="1">
      <c r="A4" s="59"/>
      <c r="B4" s="59"/>
      <c r="C4" s="59"/>
      <c r="D4" s="59"/>
      <c r="E4" s="60"/>
      <c r="F4" s="61"/>
      <c r="G4" s="61"/>
    </row>
    <row r="5" spans="1:8" ht="22.5" customHeight="1">
      <c r="A5" s="59"/>
      <c r="B5" s="59"/>
      <c r="C5" s="59"/>
      <c r="D5" s="59"/>
      <c r="E5" s="77" t="s">
        <v>12</v>
      </c>
      <c r="F5" s="61"/>
      <c r="G5" s="61"/>
    </row>
    <row r="6" spans="1:8" ht="22.5" customHeight="1">
      <c r="A6" s="59"/>
      <c r="B6" s="59"/>
      <c r="C6" s="59"/>
      <c r="D6" s="59"/>
      <c r="E6" s="77" t="s">
        <v>85</v>
      </c>
      <c r="F6" s="61"/>
      <c r="G6" s="61"/>
    </row>
    <row r="7" spans="1:8">
      <c r="A7" s="67"/>
      <c r="B7" s="67"/>
      <c r="C7" s="67"/>
      <c r="D7" s="67"/>
      <c r="E7" s="67"/>
      <c r="F7" s="67"/>
      <c r="G7" s="67"/>
    </row>
    <row r="8" spans="1:8" ht="31.5" customHeight="1" thickBot="1">
      <c r="A8" s="67"/>
      <c r="B8" s="67" t="s">
        <v>100</v>
      </c>
      <c r="C8" s="65"/>
      <c r="D8" s="65"/>
      <c r="E8" s="65"/>
      <c r="F8" s="67"/>
      <c r="G8" s="67"/>
    </row>
    <row r="9" spans="1:8" ht="251.25" customHeight="1" thickBot="1">
      <c r="A9" s="67"/>
      <c r="B9" s="298"/>
      <c r="C9" s="299"/>
      <c r="D9" s="299"/>
      <c r="E9" s="300"/>
      <c r="F9" s="67"/>
      <c r="G9" s="67"/>
    </row>
  </sheetData>
  <mergeCells count="2">
    <mergeCell ref="B9:E9"/>
    <mergeCell ref="A3:E3"/>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特定事業所集中減算チェックシート</vt:lpstr>
      <vt:lpstr>様式1</vt:lpstr>
      <vt:lpstr>様式2</vt:lpstr>
      <vt:lpstr>様式3</vt:lpstr>
      <vt:lpstr>特定事業所集中減算チェックシート!Print_Area</vt:lpstr>
      <vt:lpstr>様式1!Print_Area</vt:lpstr>
      <vt:lpstr>様式2!Print_Area</vt:lpstr>
      <vt:lpstr>様式3!Print_Area</vt:lpstr>
      <vt:lpstr>特定事業所集中減算チェックシート!Print_Titles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Administrator</cp:lastModifiedBy>
  <cp:lastPrinted>2022-08-26T04:39:37Z</cp:lastPrinted>
  <dcterms:created xsi:type="dcterms:W3CDTF">2006-06-05T08:57:36Z</dcterms:created>
  <dcterms:modified xsi:type="dcterms:W3CDTF">2024-02-16T09:43:41Z</dcterms:modified>
</cp:coreProperties>
</file>