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11-3デザインビルド\01　プロポーザル\02実施要領\提出書類様式集\提出書類様式集\"/>
    </mc:Choice>
  </mc:AlternateContent>
  <bookViews>
    <workbookView xWindow="10785" yWindow="0" windowWidth="18015" windowHeight="16200"/>
  </bookViews>
  <sheets>
    <sheet name="一般執務スペース面積" sheetId="9" r:id="rId1"/>
    <sheet name="その他諸室面積" sheetId="8" r:id="rId2"/>
    <sheet name="まとめ・レンタブル比" sheetId="10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DAT1" localSheetId="0">'[1]ｺｰﾄﾞ表002（調査票配布時）'!#REF!</definedName>
    <definedName name="_____DAT1">'[1]ｺｰﾄﾞ表002（調査票配布時）'!#REF!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'[1]ｺｰﾄﾞ表002（調査票配布時）'!#REF!</definedName>
    <definedName name="_____DAT4">'[1]ｺｰﾄﾞ表002（調査票配布時）'!#REF!</definedName>
    <definedName name="_____DAT5" localSheetId="0">'[1]ｺｰﾄﾞ表002（調査票配布時）'!#REF!</definedName>
    <definedName name="_____DAT5">'[1]ｺｰﾄﾞ表002（調査票配布時）'!#REF!</definedName>
    <definedName name="____DAT1" localSheetId="0">'[1]ｺｰﾄﾞ表002（調査票配布時）'!#REF!</definedName>
    <definedName name="____DAT1">'[1]ｺｰﾄﾞ表002（調査票配布時）'!#REF!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'[1]ｺｰﾄﾞ表002（調査票配布時）'!#REF!</definedName>
    <definedName name="____DAT4">'[1]ｺｰﾄﾞ表002（調査票配布時）'!#REF!</definedName>
    <definedName name="____DAT5" localSheetId="0">'[1]ｺｰﾄﾞ表002（調査票配布時）'!#REF!</definedName>
    <definedName name="____DAT5">'[1]ｺｰﾄﾞ表002（調査票配布時）'!#REF!</definedName>
    <definedName name="___DAT1" localSheetId="0">'[1]ｺｰﾄﾞ表002（調査票配布時）'!#REF!</definedName>
    <definedName name="___DAT1">'[1]ｺｰﾄﾞ表002（調査票配布時）'!#REF!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>'[1]ｺｰﾄﾞ表002（調査票配布時）'!#REF!</definedName>
    <definedName name="___DAT5">'[1]ｺｰﾄﾞ表002（調査票配布時）'!#REF!</definedName>
    <definedName name="__DAT1">'[2]ｺｰﾄﾞ表002（調査票配布時）'!#REF!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'[2]ｺｰﾄﾞ表002（調査票配布時）'!#REF!</definedName>
    <definedName name="__DAT4">'[2]ｺｰﾄﾞ表002（調査票配布時）'!#REF!</definedName>
    <definedName name="__DAT5" localSheetId="0">'[2]ｺｰﾄﾞ表002（調査票配布時）'!#REF!</definedName>
    <definedName name="__DAT5">'[2]ｺｰﾄﾞ表002（調査票配布時）'!#REF!</definedName>
    <definedName name="_DAT1">'[2]ｺｰﾄﾞ表002（調査票配布時）'!#REF!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'[2]ｺｰﾄﾞ表002（調査票配布時）'!#REF!</definedName>
    <definedName name="_DAT4">'[2]ｺｰﾄﾞ表002（調査票配布時）'!#REF!</definedName>
    <definedName name="_DAT5" localSheetId="0">'[2]ｺｰﾄﾞ表002（調査票配布時）'!#REF!</definedName>
    <definedName name="_DAT5">'[2]ｺｰﾄﾞ表002（調査票配布時）'!#REF!</definedName>
    <definedName name="aa" localSheetId="0">'[3]ｺｰﾄﾞ表002（調査票配布時）'!#REF!</definedName>
    <definedName name="aa">'[3]ｺｰﾄﾞ表002（調査票配布時）'!#REF!</definedName>
    <definedName name="aaa" localSheetId="0">'[4]ｺｰﾄﾞ表002（調査票配布時）'!#REF!</definedName>
    <definedName name="aaa">'[4]ｺｰﾄﾞ表002（調査票配布時）'!#REF!</definedName>
    <definedName name="HTML1_1" hidden="1">"'[三省単価.XLS]3省単価経年推移'!$AB$2:$AK$14"</definedName>
    <definedName name="HTML1_10" hidden="1">""</definedName>
    <definedName name="HTML1_11" hidden="1">1</definedName>
    <definedName name="HTML1_12" hidden="1">"\\SCA2\業務推進\業務推進\営業\登録･競争申請\Y.登録／更新・変更\2.建C･地質･測量\MyHTML.htm"</definedName>
    <definedName name="HTML1_2" hidden="1">1</definedName>
    <definedName name="HTML1_3" hidden="1">"三省単価.XLS"</definedName>
    <definedName name="HTML1_4" hidden="1">"3省単価経年推移"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"菅野香苗"</definedName>
    <definedName name="HTMLCount" hidden="1">1</definedName>
    <definedName name="ｐ1かがみ" localSheetId="0">#REF!</definedName>
    <definedName name="ｐ1かがみ">#REF!</definedName>
    <definedName name="ｐ2総括表" localSheetId="0">#REF!</definedName>
    <definedName name="ｐ2総括表">#REF!</definedName>
    <definedName name="ｐ3人件費内訳" localSheetId="0">#REF!</definedName>
    <definedName name="ｐ3人件費内訳">#REF!</definedName>
    <definedName name="ｐ4人件費明細" localSheetId="0">#REF!</definedName>
    <definedName name="ｐ4人件費明細">#REF!</definedName>
    <definedName name="_xlnm.Print_Area" localSheetId="1">その他諸室面積!$A$1:$G$86</definedName>
    <definedName name="_xlnm.Print_Area" localSheetId="0">一般執務スペース面積!$A$1:$F$47</definedName>
    <definedName name="_xlnm.Print_Titles" localSheetId="1">その他諸室面積!$2:$5</definedName>
    <definedName name="_xlnm.Print_Titles" localSheetId="0">一般執務スペース面積!$B:$C</definedName>
    <definedName name="_xlnm.Print_Titles">#REF!</definedName>
    <definedName name="TEST0" localSheetId="0">#REF!</definedName>
    <definedName name="TEST0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あ">#REF!</definedName>
    <definedName name="グラフ" localSheetId="0">#REF!</definedName>
    <definedName name="グラフ">#REF!</definedName>
    <definedName name="グラフ1" localSheetId="0">#REF!</definedName>
    <definedName name="グラフ1">#REF!</definedName>
    <definedName name="グラフ2" localSheetId="0">#REF!</definedName>
    <definedName name="グラフ2">#REF!</definedName>
    <definedName name="ソート" localSheetId="0">#REF!</definedName>
    <definedName name="ソート">#REF!</definedName>
    <definedName name="ソートかけ" localSheetId="0">#REF!</definedName>
    <definedName name="ソートかけ">#REF!</definedName>
    <definedName name="加工最終" localSheetId="0">'[2]ｺｰﾄﾞ表002（調査票配布時）'!#REF!</definedName>
    <definedName name="加工最終">'[2]ｺｰﾄﾞ表002（調査票配布時）'!#REF!</definedName>
    <definedName name="検索範囲２">[5]単価表!$B$9:$I$658</definedName>
    <definedName name="作業構成比_報告書用" localSheetId="0">'[2]ｺｰﾄﾞ表002（調査票配布時）'!#REF!</definedName>
    <definedName name="作業構成比_報告書用">'[2]ｺｰﾄﾞ表002（調査票配布時）'!#REF!</definedName>
    <definedName name="支持率" localSheetId="0">#REF!</definedName>
    <definedName name="支持率">#REF!</definedName>
    <definedName name="支持率1" localSheetId="0">#REF!</definedName>
    <definedName name="支持率1">#REF!</definedName>
    <definedName name="条件付書式" localSheetId="0">#REF!</definedName>
    <definedName name="条件付書式">#REF!</definedName>
    <definedName name="範囲">10</definedName>
    <definedName name="平均4201" localSheetId="0">#REF!</definedName>
    <definedName name="平均420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0" l="1"/>
  <c r="E35" i="10"/>
  <c r="E36" i="10"/>
  <c r="E37" i="10"/>
  <c r="D38" i="10"/>
  <c r="C38" i="10"/>
  <c r="B38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9" i="10"/>
  <c r="C8" i="10"/>
  <c r="C7" i="10"/>
  <c r="C6" i="10"/>
  <c r="E6" i="10" s="1"/>
  <c r="B9" i="10"/>
  <c r="B8" i="10"/>
  <c r="B7" i="10"/>
  <c r="B6" i="10"/>
  <c r="F47" i="9"/>
  <c r="E47" i="9"/>
  <c r="E46" i="9"/>
  <c r="F46" i="9" s="1"/>
  <c r="E38" i="9"/>
  <c r="F38" i="9" s="1"/>
  <c r="E29" i="9"/>
  <c r="E2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9" i="9"/>
  <c r="F40" i="9"/>
  <c r="F41" i="9"/>
  <c r="F42" i="9"/>
  <c r="F43" i="9"/>
  <c r="F44" i="9"/>
  <c r="F45" i="9"/>
  <c r="F7" i="9"/>
  <c r="E24" i="10" l="1"/>
  <c r="E16" i="10"/>
  <c r="D6" i="10"/>
  <c r="D7" i="10"/>
  <c r="E7" i="10"/>
  <c r="D8" i="10"/>
  <c r="E8" i="10"/>
  <c r="D9" i="10"/>
  <c r="E9" i="10"/>
  <c r="B10" i="10"/>
  <c r="C10" i="10"/>
  <c r="D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D25" i="10"/>
  <c r="B26" i="10"/>
  <c r="C26" i="10"/>
  <c r="E31" i="10"/>
  <c r="E32" i="10"/>
  <c r="E33" i="10"/>
  <c r="E34" i="10"/>
  <c r="E10" i="10" l="1"/>
  <c r="E26" i="10"/>
  <c r="D26" i="10"/>
  <c r="D10" i="10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E85" i="8"/>
  <c r="F85" i="8" l="1"/>
  <c r="G85" i="8" s="1"/>
</calcChain>
</file>

<file path=xl/sharedStrings.xml><?xml version="1.0" encoding="utf-8"?>
<sst xmlns="http://schemas.openxmlformats.org/spreadsheetml/2006/main" count="263" uniqueCount="213">
  <si>
    <t>諸室等</t>
    <rPh sb="0" eb="1">
      <t>ショ</t>
    </rPh>
    <rPh sb="1" eb="2">
      <t>シツ</t>
    </rPh>
    <rPh sb="2" eb="3">
      <t>トウ</t>
    </rPh>
    <phoneticPr fontId="2"/>
  </si>
  <si>
    <t>待合スペース</t>
    <rPh sb="0" eb="2">
      <t>マチアイ</t>
    </rPh>
    <phoneticPr fontId="2"/>
  </si>
  <si>
    <t>窓口カウンター</t>
    <rPh sb="0" eb="2">
      <t>マドグチ</t>
    </rPh>
    <phoneticPr fontId="2"/>
  </si>
  <si>
    <t>休憩室</t>
    <rPh sb="0" eb="3">
      <t>キュウケイシツ</t>
    </rPh>
    <phoneticPr fontId="2"/>
  </si>
  <si>
    <t>更衣室</t>
    <rPh sb="0" eb="3">
      <t>コウイシツ</t>
    </rPh>
    <phoneticPr fontId="2"/>
  </si>
  <si>
    <t>仮眠室</t>
    <rPh sb="0" eb="3">
      <t>カミンシツ</t>
    </rPh>
    <phoneticPr fontId="2"/>
  </si>
  <si>
    <t>書庫</t>
    <rPh sb="0" eb="2">
      <t>ショコ</t>
    </rPh>
    <phoneticPr fontId="2"/>
  </si>
  <si>
    <t>コピーサービスコーナー</t>
    <phoneticPr fontId="2"/>
  </si>
  <si>
    <t>物品庫</t>
    <rPh sb="0" eb="2">
      <t>ブッピン</t>
    </rPh>
    <rPh sb="2" eb="3">
      <t>コ</t>
    </rPh>
    <phoneticPr fontId="2"/>
  </si>
  <si>
    <t>会議室</t>
    <rPh sb="0" eb="3">
      <t>カイギシツ</t>
    </rPh>
    <phoneticPr fontId="2"/>
  </si>
  <si>
    <t>市長公室前室</t>
    <rPh sb="0" eb="2">
      <t>シチョウ</t>
    </rPh>
    <rPh sb="2" eb="4">
      <t>コウシツ</t>
    </rPh>
    <rPh sb="4" eb="6">
      <t>ゼンシツ</t>
    </rPh>
    <phoneticPr fontId="2"/>
  </si>
  <si>
    <t>市長室</t>
    <rPh sb="0" eb="3">
      <t>シチョウシツ</t>
    </rPh>
    <phoneticPr fontId="2"/>
  </si>
  <si>
    <t>市長公室</t>
    <rPh sb="0" eb="2">
      <t>シチョウ</t>
    </rPh>
    <rPh sb="2" eb="4">
      <t>コウシツ</t>
    </rPh>
    <phoneticPr fontId="2"/>
  </si>
  <si>
    <t>運転手控室</t>
    <rPh sb="0" eb="3">
      <t>ウンテンシュ</t>
    </rPh>
    <rPh sb="3" eb="5">
      <t>ヒカエシツ</t>
    </rPh>
    <phoneticPr fontId="2"/>
  </si>
  <si>
    <t>放送室</t>
    <rPh sb="0" eb="3">
      <t>ホウソウシツ</t>
    </rPh>
    <phoneticPr fontId="2"/>
  </si>
  <si>
    <t>記者室</t>
    <rPh sb="0" eb="3">
      <t>キシャシツ</t>
    </rPh>
    <phoneticPr fontId="2"/>
  </si>
  <si>
    <t>情報公開コーナー</t>
    <rPh sb="0" eb="2">
      <t>ジョウホウ</t>
    </rPh>
    <rPh sb="2" eb="4">
      <t>コウカイ</t>
    </rPh>
    <phoneticPr fontId="2"/>
  </si>
  <si>
    <t>SE開発室</t>
    <rPh sb="2" eb="4">
      <t>カイハツ</t>
    </rPh>
    <rPh sb="4" eb="5">
      <t>シツ</t>
    </rPh>
    <phoneticPr fontId="2"/>
  </si>
  <si>
    <t>戸籍簿専用書庫</t>
    <rPh sb="0" eb="2">
      <t>コセキ</t>
    </rPh>
    <rPh sb="2" eb="3">
      <t>ボ</t>
    </rPh>
    <rPh sb="3" eb="5">
      <t>センヨウ</t>
    </rPh>
    <rPh sb="5" eb="7">
      <t>ショコ</t>
    </rPh>
    <phoneticPr fontId="2"/>
  </si>
  <si>
    <t>無線室（府防災）</t>
    <rPh sb="0" eb="2">
      <t>ムセン</t>
    </rPh>
    <rPh sb="2" eb="3">
      <t>シツ</t>
    </rPh>
    <rPh sb="4" eb="5">
      <t>フ</t>
    </rPh>
    <rPh sb="5" eb="7">
      <t>ボウサイ</t>
    </rPh>
    <phoneticPr fontId="2"/>
  </si>
  <si>
    <t>無線室（市防災）</t>
    <rPh sb="0" eb="2">
      <t>ムセン</t>
    </rPh>
    <rPh sb="2" eb="3">
      <t>シツ</t>
    </rPh>
    <rPh sb="4" eb="5">
      <t>シ</t>
    </rPh>
    <rPh sb="5" eb="7">
      <t>ボウサイ</t>
    </rPh>
    <phoneticPr fontId="2"/>
  </si>
  <si>
    <t>レセプト点検室</t>
    <rPh sb="4" eb="6">
      <t>テンケン</t>
    </rPh>
    <rPh sb="6" eb="7">
      <t>シツ</t>
    </rPh>
    <phoneticPr fontId="2"/>
  </si>
  <si>
    <t>コールセンター室</t>
    <rPh sb="7" eb="8">
      <t>シツ</t>
    </rPh>
    <phoneticPr fontId="2"/>
  </si>
  <si>
    <t>レセプト管理室</t>
    <rPh sb="4" eb="7">
      <t>カンリシツ</t>
    </rPh>
    <phoneticPr fontId="2"/>
  </si>
  <si>
    <t>金庫室</t>
    <rPh sb="0" eb="3">
      <t>キンコシツ</t>
    </rPh>
    <phoneticPr fontId="2"/>
  </si>
  <si>
    <t>監査委員室</t>
    <rPh sb="0" eb="2">
      <t>カンサ</t>
    </rPh>
    <rPh sb="2" eb="4">
      <t>イイン</t>
    </rPh>
    <rPh sb="4" eb="5">
      <t>シツ</t>
    </rPh>
    <phoneticPr fontId="2"/>
  </si>
  <si>
    <t>用具倉庫</t>
    <rPh sb="0" eb="2">
      <t>ヨウグ</t>
    </rPh>
    <rPh sb="2" eb="4">
      <t>ソウコ</t>
    </rPh>
    <phoneticPr fontId="2"/>
  </si>
  <si>
    <t>執務用控室</t>
    <rPh sb="0" eb="2">
      <t>シツム</t>
    </rPh>
    <rPh sb="2" eb="3">
      <t>ヨウ</t>
    </rPh>
    <rPh sb="3" eb="5">
      <t>ヒカエシツ</t>
    </rPh>
    <phoneticPr fontId="2"/>
  </si>
  <si>
    <t>執務スペース</t>
    <rPh sb="0" eb="2">
      <t>シツム</t>
    </rPh>
    <phoneticPr fontId="2"/>
  </si>
  <si>
    <t>保管庫</t>
    <rPh sb="0" eb="2">
      <t>ホカン</t>
    </rPh>
    <rPh sb="2" eb="3">
      <t>コ</t>
    </rPh>
    <phoneticPr fontId="2"/>
  </si>
  <si>
    <t>図面庫</t>
    <rPh sb="0" eb="2">
      <t>ズメン</t>
    </rPh>
    <rPh sb="2" eb="3">
      <t>コ</t>
    </rPh>
    <phoneticPr fontId="2"/>
  </si>
  <si>
    <t>副市長室</t>
    <rPh sb="0" eb="3">
      <t>フクシチョウ</t>
    </rPh>
    <rPh sb="3" eb="4">
      <t>シツ</t>
    </rPh>
    <phoneticPr fontId="2"/>
  </si>
  <si>
    <t>教育長室</t>
    <rPh sb="0" eb="3">
      <t>キョウイクチョウ</t>
    </rPh>
    <rPh sb="3" eb="4">
      <t>シツ</t>
    </rPh>
    <phoneticPr fontId="2"/>
  </si>
  <si>
    <t>市民相談室</t>
    <rPh sb="0" eb="2">
      <t>シミン</t>
    </rPh>
    <rPh sb="2" eb="5">
      <t>ソウダンシツ</t>
    </rPh>
    <phoneticPr fontId="2"/>
  </si>
  <si>
    <t>事後処理室</t>
    <rPh sb="0" eb="2">
      <t>ジゴ</t>
    </rPh>
    <rPh sb="2" eb="4">
      <t>ショリ</t>
    </rPh>
    <rPh sb="4" eb="5">
      <t>シツ</t>
    </rPh>
    <phoneticPr fontId="2"/>
  </si>
  <si>
    <t>事後処理室（カット室）</t>
    <rPh sb="0" eb="2">
      <t>ジゴ</t>
    </rPh>
    <rPh sb="2" eb="4">
      <t>ショリ</t>
    </rPh>
    <rPh sb="4" eb="5">
      <t>シツ</t>
    </rPh>
    <rPh sb="9" eb="10">
      <t>シツ</t>
    </rPh>
    <phoneticPr fontId="2"/>
  </si>
  <si>
    <t>選挙物資倉庫</t>
    <rPh sb="0" eb="2">
      <t>センキョ</t>
    </rPh>
    <rPh sb="2" eb="4">
      <t>ブッシ</t>
    </rPh>
    <rPh sb="4" eb="6">
      <t>ソウコ</t>
    </rPh>
    <phoneticPr fontId="2"/>
  </si>
  <si>
    <t>展示スペース</t>
    <rPh sb="0" eb="2">
      <t>テンジ</t>
    </rPh>
    <phoneticPr fontId="2"/>
  </si>
  <si>
    <t>市政情報コーナー</t>
    <rPh sb="0" eb="2">
      <t>シセイ</t>
    </rPh>
    <rPh sb="2" eb="4">
      <t>ジョウホウ</t>
    </rPh>
    <phoneticPr fontId="2"/>
  </si>
  <si>
    <t>飲食兼休憩スペース</t>
    <rPh sb="0" eb="2">
      <t>インショク</t>
    </rPh>
    <rPh sb="2" eb="3">
      <t>ケン</t>
    </rPh>
    <rPh sb="3" eb="5">
      <t>キュウケイ</t>
    </rPh>
    <phoneticPr fontId="2"/>
  </si>
  <si>
    <t>本会議場</t>
    <rPh sb="0" eb="1">
      <t>ホン</t>
    </rPh>
    <rPh sb="1" eb="4">
      <t>カイギジョウ</t>
    </rPh>
    <phoneticPr fontId="2"/>
  </si>
  <si>
    <t>傍聴席</t>
    <rPh sb="0" eb="3">
      <t>ボウチョウセキ</t>
    </rPh>
    <phoneticPr fontId="2"/>
  </si>
  <si>
    <t>記者席</t>
    <rPh sb="0" eb="2">
      <t>キシャ</t>
    </rPh>
    <rPh sb="2" eb="3">
      <t>セキ</t>
    </rPh>
    <phoneticPr fontId="2"/>
  </si>
  <si>
    <t>委員会室</t>
    <rPh sb="0" eb="4">
      <t>イインカイシツ</t>
    </rPh>
    <phoneticPr fontId="2"/>
  </si>
  <si>
    <t>第1会議室</t>
    <rPh sb="0" eb="1">
      <t>ダイ</t>
    </rPh>
    <rPh sb="2" eb="5">
      <t>カイギシツ</t>
    </rPh>
    <phoneticPr fontId="2"/>
  </si>
  <si>
    <t>第2会議室</t>
    <rPh sb="0" eb="1">
      <t>ダイ</t>
    </rPh>
    <rPh sb="2" eb="5">
      <t>カイギシツ</t>
    </rPh>
    <phoneticPr fontId="2"/>
  </si>
  <si>
    <t>会派控室</t>
    <rPh sb="0" eb="2">
      <t>カイハ</t>
    </rPh>
    <rPh sb="2" eb="4">
      <t>ヒカエシツ</t>
    </rPh>
    <phoneticPr fontId="2"/>
  </si>
  <si>
    <t>図書室</t>
    <rPh sb="0" eb="3">
      <t>トショシツ</t>
    </rPh>
    <phoneticPr fontId="2"/>
  </si>
  <si>
    <t>給湯室</t>
    <rPh sb="0" eb="3">
      <t>キュウトウシツ</t>
    </rPh>
    <phoneticPr fontId="2"/>
  </si>
  <si>
    <t>受付</t>
    <rPh sb="0" eb="2">
      <t>ウケツケ</t>
    </rPh>
    <phoneticPr fontId="2"/>
  </si>
  <si>
    <t>印刷・シュレッダー室</t>
    <rPh sb="0" eb="2">
      <t>インサツ</t>
    </rPh>
    <rPh sb="9" eb="10">
      <t>シツ</t>
    </rPh>
    <phoneticPr fontId="2"/>
  </si>
  <si>
    <t>職員労働組合</t>
    <rPh sb="0" eb="2">
      <t>ショクイン</t>
    </rPh>
    <rPh sb="2" eb="4">
      <t>ロウドウ</t>
    </rPh>
    <rPh sb="4" eb="6">
      <t>クミアイ</t>
    </rPh>
    <phoneticPr fontId="2"/>
  </si>
  <si>
    <t>区分</t>
    <rPh sb="0" eb="2">
      <t>クブン</t>
    </rPh>
    <phoneticPr fontId="2"/>
  </si>
  <si>
    <t>特別職執務スペース</t>
    <rPh sb="0" eb="2">
      <t>トクベツ</t>
    </rPh>
    <rPh sb="2" eb="3">
      <t>ショク</t>
    </rPh>
    <rPh sb="3" eb="5">
      <t>シツム</t>
    </rPh>
    <phoneticPr fontId="2"/>
  </si>
  <si>
    <t>一般執務スペース</t>
    <rPh sb="0" eb="2">
      <t>イッパン</t>
    </rPh>
    <rPh sb="2" eb="4">
      <t>シツム</t>
    </rPh>
    <phoneticPr fontId="2"/>
  </si>
  <si>
    <t>会議・相談スペース</t>
    <rPh sb="0" eb="2">
      <t>カイギ</t>
    </rPh>
    <rPh sb="3" eb="5">
      <t>ソウダン</t>
    </rPh>
    <phoneticPr fontId="2"/>
  </si>
  <si>
    <t>相談室等</t>
    <rPh sb="0" eb="2">
      <t>ソウダン</t>
    </rPh>
    <rPh sb="2" eb="3">
      <t>シツ</t>
    </rPh>
    <rPh sb="3" eb="4">
      <t>トウ</t>
    </rPh>
    <phoneticPr fontId="2"/>
  </si>
  <si>
    <t>秘書課</t>
    <rPh sb="0" eb="3">
      <t>ヒショカ</t>
    </rPh>
    <phoneticPr fontId="2"/>
  </si>
  <si>
    <t>広報広聴課</t>
    <rPh sb="0" eb="2">
      <t>コウホウ</t>
    </rPh>
    <rPh sb="2" eb="4">
      <t>コウチョウ</t>
    </rPh>
    <rPh sb="4" eb="5">
      <t>カ</t>
    </rPh>
    <phoneticPr fontId="2"/>
  </si>
  <si>
    <t>総務管財課</t>
    <rPh sb="0" eb="2">
      <t>ソウム</t>
    </rPh>
    <rPh sb="2" eb="5">
      <t>カンザイカ</t>
    </rPh>
    <phoneticPr fontId="2"/>
  </si>
  <si>
    <t>納税課</t>
    <rPh sb="0" eb="2">
      <t>ノウゼイ</t>
    </rPh>
    <rPh sb="2" eb="3">
      <t>カ</t>
    </rPh>
    <phoneticPr fontId="2"/>
  </si>
  <si>
    <t>健康保険課</t>
    <rPh sb="0" eb="2">
      <t>ケンコウ</t>
    </rPh>
    <rPh sb="2" eb="4">
      <t>ホケン</t>
    </rPh>
    <rPh sb="4" eb="5">
      <t>カ</t>
    </rPh>
    <phoneticPr fontId="2"/>
  </si>
  <si>
    <t>会計課</t>
    <rPh sb="0" eb="3">
      <t>カイケイカ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</si>
  <si>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</si>
  <si>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監査事務局</t>
    <rPh sb="0" eb="2">
      <t>カンサ</t>
    </rPh>
    <rPh sb="2" eb="5">
      <t>ジムキョク</t>
    </rPh>
    <phoneticPr fontId="2"/>
  </si>
  <si>
    <t>市民交流スペース</t>
    <rPh sb="0" eb="2">
      <t>シミン</t>
    </rPh>
    <rPh sb="2" eb="4">
      <t>コウリュウ</t>
    </rPh>
    <phoneticPr fontId="2"/>
  </si>
  <si>
    <t>貸事務所</t>
    <rPh sb="0" eb="1">
      <t>カシ</t>
    </rPh>
    <rPh sb="1" eb="3">
      <t>ジム</t>
    </rPh>
    <rPh sb="3" eb="4">
      <t>ショ</t>
    </rPh>
    <phoneticPr fontId="2"/>
  </si>
  <si>
    <t>委託業者控室等</t>
    <rPh sb="4" eb="5">
      <t>ヒカ</t>
    </rPh>
    <rPh sb="5" eb="6">
      <t>シツ</t>
    </rPh>
    <rPh sb="6" eb="7">
      <t>トウ</t>
    </rPh>
    <phoneticPr fontId="2"/>
  </si>
  <si>
    <t>市民課</t>
    <rPh sb="0" eb="3">
      <t>シミンカカ</t>
    </rPh>
    <phoneticPr fontId="2"/>
  </si>
  <si>
    <t>面積</t>
    <rPh sb="0" eb="2">
      <t>メンセキ</t>
    </rPh>
    <phoneticPr fontId="2"/>
  </si>
  <si>
    <t>議会諸室</t>
    <rPh sb="0" eb="2">
      <t>ギカイ</t>
    </rPh>
    <rPh sb="2" eb="3">
      <t>ショ</t>
    </rPh>
    <rPh sb="3" eb="4">
      <t>シツ</t>
    </rPh>
    <phoneticPr fontId="2"/>
  </si>
  <si>
    <t>特別職洗面室</t>
    <rPh sb="0" eb="2">
      <t>トクベツ</t>
    </rPh>
    <rPh sb="2" eb="3">
      <t>ショク</t>
    </rPh>
    <rPh sb="3" eb="5">
      <t>センメン</t>
    </rPh>
    <rPh sb="5" eb="6">
      <t>シツ</t>
    </rPh>
    <phoneticPr fontId="2"/>
  </si>
  <si>
    <t>各課特有諸室（個室）※</t>
    <rPh sb="0" eb="2">
      <t>カクカ</t>
    </rPh>
    <rPh sb="2" eb="4">
      <t>トクユウ</t>
    </rPh>
    <rPh sb="4" eb="5">
      <t>ショ</t>
    </rPh>
    <rPh sb="5" eb="6">
      <t>シツ</t>
    </rPh>
    <rPh sb="7" eb="9">
      <t>コシツ</t>
    </rPh>
    <phoneticPr fontId="2"/>
  </si>
  <si>
    <t>倉庫</t>
    <rPh sb="0" eb="2">
      <t>ソウコ</t>
    </rPh>
    <phoneticPr fontId="2"/>
  </si>
  <si>
    <t>会議室（８人用）</t>
    <rPh sb="0" eb="3">
      <t>カイギシツ</t>
    </rPh>
    <rPh sb="5" eb="7">
      <t>ニンヨウ</t>
    </rPh>
    <phoneticPr fontId="2"/>
  </si>
  <si>
    <t>会議室（１２人用）</t>
    <rPh sb="0" eb="3">
      <t>カイギシツ</t>
    </rPh>
    <rPh sb="6" eb="8">
      <t>ニンヨウ</t>
    </rPh>
    <phoneticPr fontId="2"/>
  </si>
  <si>
    <t>会議室（２４人用）</t>
    <rPh sb="0" eb="3">
      <t>カイギシツ</t>
    </rPh>
    <rPh sb="6" eb="8">
      <t>ニンヨウ</t>
    </rPh>
    <phoneticPr fontId="2"/>
  </si>
  <si>
    <t>会議室（４８人用）</t>
    <rPh sb="0" eb="3">
      <t>カイギシツ</t>
    </rPh>
    <rPh sb="6" eb="8">
      <t>ニンヨウ</t>
    </rPh>
    <phoneticPr fontId="2"/>
  </si>
  <si>
    <t>相談室（4人用）</t>
    <rPh sb="0" eb="2">
      <t>ソウダン</t>
    </rPh>
    <rPh sb="2" eb="3">
      <t>シツ</t>
    </rPh>
    <rPh sb="5" eb="7">
      <t>ニンヨウ</t>
    </rPh>
    <phoneticPr fontId="2"/>
  </si>
  <si>
    <t>相談ブース（4人用）</t>
    <rPh sb="0" eb="2">
      <t>ソウダン</t>
    </rPh>
    <rPh sb="7" eb="9">
      <t>ニンヨウ</t>
    </rPh>
    <phoneticPr fontId="2"/>
  </si>
  <si>
    <t>福利厚生スペース</t>
    <rPh sb="0" eb="2">
      <t>フクリ</t>
    </rPh>
    <rPh sb="2" eb="4">
      <t>コウセイ</t>
    </rPh>
    <phoneticPr fontId="2"/>
  </si>
  <si>
    <t>オープンミーティングスペース（4人用）</t>
    <rPh sb="16" eb="18">
      <t>ニンヨウ</t>
    </rPh>
    <phoneticPr fontId="2"/>
  </si>
  <si>
    <t>専用部</t>
    <rPh sb="0" eb="2">
      <t>センヨウ</t>
    </rPh>
    <rPh sb="2" eb="3">
      <t>ブ</t>
    </rPh>
    <phoneticPr fontId="2"/>
  </si>
  <si>
    <t>専用部合計（各小計の合計）</t>
    <rPh sb="0" eb="2">
      <t>センヨウ</t>
    </rPh>
    <rPh sb="2" eb="3">
      <t>ブ</t>
    </rPh>
    <phoneticPr fontId="2"/>
  </si>
  <si>
    <t>生活福祉課</t>
    <rPh sb="0" eb="2">
      <t>セイカツ</t>
    </rPh>
    <rPh sb="2" eb="4">
      <t>フクシ</t>
    </rPh>
    <rPh sb="4" eb="5">
      <t>カ</t>
    </rPh>
    <phoneticPr fontId="2"/>
  </si>
  <si>
    <t>市民活動室（会議室12人用）</t>
    <rPh sb="0" eb="2">
      <t>シミン</t>
    </rPh>
    <rPh sb="2" eb="4">
      <t>カツドウ</t>
    </rPh>
    <rPh sb="4" eb="5">
      <t>シツ</t>
    </rPh>
    <rPh sb="6" eb="9">
      <t>カイギシツ</t>
    </rPh>
    <rPh sb="11" eb="12">
      <t>ニン</t>
    </rPh>
    <rPh sb="12" eb="13">
      <t>ヨウ</t>
    </rPh>
    <phoneticPr fontId="2"/>
  </si>
  <si>
    <t>市民活動室（会議室24人用）</t>
    <rPh sb="0" eb="2">
      <t>シミン</t>
    </rPh>
    <rPh sb="2" eb="4">
      <t>カツドウ</t>
    </rPh>
    <rPh sb="4" eb="5">
      <t>シツ</t>
    </rPh>
    <rPh sb="6" eb="9">
      <t>カイギシツ</t>
    </rPh>
    <rPh sb="11" eb="12">
      <t>ニン</t>
    </rPh>
    <rPh sb="12" eb="13">
      <t>ヨウ</t>
    </rPh>
    <phoneticPr fontId="2"/>
  </si>
  <si>
    <t>応接室</t>
    <rPh sb="0" eb="3">
      <t>オウセツシツ</t>
    </rPh>
    <phoneticPr fontId="2"/>
  </si>
  <si>
    <t>議場</t>
    <rPh sb="0" eb="2">
      <t>ギジョウ</t>
    </rPh>
    <phoneticPr fontId="2"/>
  </si>
  <si>
    <t>応接関連</t>
    <rPh sb="0" eb="2">
      <t>オウセツ</t>
    </rPh>
    <rPh sb="2" eb="4">
      <t>カンレン</t>
    </rPh>
    <phoneticPr fontId="2"/>
  </si>
  <si>
    <t>その他</t>
    <rPh sb="2" eb="3">
      <t>ホカ</t>
    </rPh>
    <phoneticPr fontId="2"/>
  </si>
  <si>
    <t>議長室</t>
    <rPh sb="0" eb="2">
      <t>ギチョウ</t>
    </rPh>
    <rPh sb="2" eb="3">
      <t>シツ</t>
    </rPh>
    <phoneticPr fontId="2"/>
  </si>
  <si>
    <t>正副議長室</t>
    <rPh sb="0" eb="2">
      <t>セイフク</t>
    </rPh>
    <rPh sb="2" eb="4">
      <t>ギチョウ</t>
    </rPh>
    <rPh sb="4" eb="5">
      <t>シツ</t>
    </rPh>
    <phoneticPr fontId="2"/>
  </si>
  <si>
    <t>オープンミーティングスペース（8人用）</t>
    <rPh sb="16" eb="18">
      <t>ニンヨウ</t>
    </rPh>
    <phoneticPr fontId="2"/>
  </si>
  <si>
    <t>人事課</t>
    <rPh sb="0" eb="3">
      <t>ジンジカ</t>
    </rPh>
    <phoneticPr fontId="2"/>
  </si>
  <si>
    <t>IT推進課</t>
    <rPh sb="2" eb="5">
      <t>スイシンカ</t>
    </rPh>
    <phoneticPr fontId="2"/>
  </si>
  <si>
    <t>守衛室</t>
    <rPh sb="0" eb="3">
      <t>シュエイシツ</t>
    </rPh>
    <phoneticPr fontId="2"/>
  </si>
  <si>
    <t>サーバー室（電話交換機室）</t>
    <rPh sb="4" eb="5">
      <t>シツ</t>
    </rPh>
    <rPh sb="6" eb="12">
      <t>デンワコウカンキシツ</t>
    </rPh>
    <phoneticPr fontId="2"/>
  </si>
  <si>
    <t>工具室（清掃員控室）</t>
    <rPh sb="0" eb="3">
      <t>コウグシツ</t>
    </rPh>
    <rPh sb="4" eb="7">
      <t>セイソウイン</t>
    </rPh>
    <rPh sb="7" eb="9">
      <t>ヒカエシツ</t>
    </rPh>
    <phoneticPr fontId="2"/>
  </si>
  <si>
    <t>住基ネットサーバ―</t>
    <rPh sb="0" eb="2">
      <t>ジュウキ</t>
    </rPh>
    <phoneticPr fontId="2"/>
  </si>
  <si>
    <t>ハローワークコーナー</t>
    <phoneticPr fontId="2"/>
  </si>
  <si>
    <t>子ども家庭課</t>
    <rPh sb="0" eb="1">
      <t>コ</t>
    </rPh>
    <rPh sb="3" eb="5">
      <t>カテイ</t>
    </rPh>
    <rPh sb="5" eb="6">
      <t>カ</t>
    </rPh>
    <phoneticPr fontId="4"/>
  </si>
  <si>
    <t>親子交流スペース</t>
    <rPh sb="0" eb="4">
      <t>オヤココウリュウ</t>
    </rPh>
    <phoneticPr fontId="2"/>
  </si>
  <si>
    <t>危機管理課</t>
    <rPh sb="0" eb="5">
      <t>キキカンリカ</t>
    </rPh>
    <phoneticPr fontId="2"/>
  </si>
  <si>
    <t>テナントスペース</t>
  </si>
  <si>
    <t>市金庫又はATMコーナー</t>
  </si>
  <si>
    <t>サーバー室</t>
    <rPh sb="4" eb="5">
      <t>シツ</t>
    </rPh>
    <phoneticPr fontId="2"/>
  </si>
  <si>
    <t>精密機械保管庫</t>
    <rPh sb="0" eb="2">
      <t>セイミツ</t>
    </rPh>
    <rPh sb="2" eb="4">
      <t>キカイ</t>
    </rPh>
    <rPh sb="4" eb="7">
      <t>ホカンコ</t>
    </rPh>
    <phoneticPr fontId="2"/>
  </si>
  <si>
    <t>グループ</t>
    <phoneticPr fontId="14"/>
  </si>
  <si>
    <t>部署名</t>
    <phoneticPr fontId="14"/>
  </si>
  <si>
    <t>想定面積</t>
    <rPh sb="0" eb="2">
      <t>ソウテイ</t>
    </rPh>
    <phoneticPr fontId="2"/>
  </si>
  <si>
    <t>（㎡）</t>
    <phoneticPr fontId="14"/>
  </si>
  <si>
    <t>A</t>
    <phoneticPr fontId="16"/>
  </si>
  <si>
    <t>総務部</t>
  </si>
  <si>
    <t>契約検査課</t>
  </si>
  <si>
    <t>財務部</t>
    <rPh sb="0" eb="2">
      <t>ザイム</t>
    </rPh>
    <rPh sb="2" eb="3">
      <t>ブ</t>
    </rPh>
    <phoneticPr fontId="1"/>
  </si>
  <si>
    <t>市民税課</t>
  </si>
  <si>
    <t>固定資産税課</t>
  </si>
  <si>
    <t>納税課</t>
  </si>
  <si>
    <t>市民環境部</t>
  </si>
  <si>
    <t>自治振興課</t>
    <rPh sb="2" eb="4">
      <t>シンコウ</t>
    </rPh>
    <phoneticPr fontId="1"/>
  </si>
  <si>
    <t>市民課</t>
  </si>
  <si>
    <t>福祉部</t>
  </si>
  <si>
    <t>福祉政策課</t>
  </si>
  <si>
    <t>障害者支援課</t>
  </si>
  <si>
    <t>生活福祉課</t>
  </si>
  <si>
    <t>保健部</t>
  </si>
  <si>
    <t>介護保険課</t>
  </si>
  <si>
    <t>保健部</t>
    <rPh sb="0" eb="3">
      <t>ホケンブ</t>
    </rPh>
    <phoneticPr fontId="1"/>
  </si>
  <si>
    <t>健康保険課</t>
  </si>
  <si>
    <t>子ども家庭応援部</t>
    <rPh sb="0" eb="1">
      <t>コ</t>
    </rPh>
    <rPh sb="3" eb="5">
      <t>カテイ</t>
    </rPh>
    <phoneticPr fontId="14"/>
  </si>
  <si>
    <t>子育て支援課</t>
  </si>
  <si>
    <t>子ども家庭課</t>
    <rPh sb="0" eb="1">
      <t>コ</t>
    </rPh>
    <rPh sb="3" eb="5">
      <t>カテイ</t>
    </rPh>
    <rPh sb="5" eb="6">
      <t>カ</t>
    </rPh>
    <phoneticPr fontId="1"/>
  </si>
  <si>
    <t>こども園推進課</t>
    <rPh sb="3" eb="4">
      <t>エン</t>
    </rPh>
    <rPh sb="4" eb="7">
      <t>スイシンカ</t>
    </rPh>
    <phoneticPr fontId="1"/>
  </si>
  <si>
    <t>子育て施設課</t>
  </si>
  <si>
    <t>教育総務部</t>
  </si>
  <si>
    <t>総務課</t>
  </si>
  <si>
    <t>学校管理課</t>
  </si>
  <si>
    <t>学校教育部</t>
  </si>
  <si>
    <t>学校教育課</t>
  </si>
  <si>
    <t>人権教育課</t>
  </si>
  <si>
    <t>学校適正配置推進課</t>
    <rPh sb="0" eb="2">
      <t>ガッコウ</t>
    </rPh>
    <rPh sb="2" eb="4">
      <t>テキセイ</t>
    </rPh>
    <rPh sb="4" eb="6">
      <t>ハイチ</t>
    </rPh>
    <rPh sb="6" eb="9">
      <t>スイシンカ</t>
    </rPh>
    <phoneticPr fontId="1"/>
  </si>
  <si>
    <t>　　　Aグループ小計</t>
    <rPh sb="8" eb="10">
      <t>ショウケイ</t>
    </rPh>
    <phoneticPr fontId="2"/>
  </si>
  <si>
    <t>B</t>
    <phoneticPr fontId="16"/>
  </si>
  <si>
    <t>総務管財課</t>
  </si>
  <si>
    <t>　　　Bグループ小計</t>
    <rPh sb="8" eb="10">
      <t>ショウケイ</t>
    </rPh>
    <phoneticPr fontId="16"/>
  </si>
  <si>
    <t>C</t>
    <phoneticPr fontId="16"/>
  </si>
  <si>
    <t>総合政策部</t>
    <rPh sb="0" eb="2">
      <t>ソウゴウ</t>
    </rPh>
    <rPh sb="2" eb="4">
      <t>セイサク</t>
    </rPh>
    <rPh sb="4" eb="5">
      <t>ブ</t>
    </rPh>
    <phoneticPr fontId="1"/>
  </si>
  <si>
    <t>秘書課</t>
  </si>
  <si>
    <t>広報広聴課</t>
  </si>
  <si>
    <t>人事課</t>
  </si>
  <si>
    <t>企画課</t>
  </si>
  <si>
    <t>行財政改革課</t>
    <rPh sb="0" eb="3">
      <t>ギョウザイセイ</t>
    </rPh>
    <rPh sb="3" eb="5">
      <t>カイカク</t>
    </rPh>
    <rPh sb="5" eb="6">
      <t>カ</t>
    </rPh>
    <phoneticPr fontId="1"/>
  </si>
  <si>
    <t>財政課</t>
  </si>
  <si>
    <t>庁舎建設準備課</t>
    <rPh sb="0" eb="2">
      <t>チョウシャ</t>
    </rPh>
    <rPh sb="2" eb="4">
      <t>ケンセツ</t>
    </rPh>
    <rPh sb="4" eb="6">
      <t>ジュンビ</t>
    </rPh>
    <rPh sb="6" eb="7">
      <t>カ</t>
    </rPh>
    <phoneticPr fontId="1"/>
  </si>
  <si>
    <t>危機管理部</t>
  </si>
  <si>
    <t>危機管理課</t>
  </si>
  <si>
    <t>　　　Cグループ小計</t>
    <rPh sb="8" eb="10">
      <t>ショウケイ</t>
    </rPh>
    <phoneticPr fontId="16"/>
  </si>
  <si>
    <t>その他</t>
    <rPh sb="2" eb="3">
      <t>タ</t>
    </rPh>
    <phoneticPr fontId="16"/>
  </si>
  <si>
    <t>IT推進課</t>
    <rPh sb="2" eb="4">
      <t>スイシン</t>
    </rPh>
    <rPh sb="4" eb="5">
      <t>カ</t>
    </rPh>
    <phoneticPr fontId="1"/>
  </si>
  <si>
    <t>会計課</t>
  </si>
  <si>
    <t>議会事務局</t>
  </si>
  <si>
    <t>生涯学習部</t>
  </si>
  <si>
    <t>スポーツ振興課</t>
  </si>
  <si>
    <t>郷土文化課</t>
    <rPh sb="4" eb="5">
      <t>カ</t>
    </rPh>
    <phoneticPr fontId="1"/>
  </si>
  <si>
    <t>選挙管理委員会事務局</t>
    <rPh sb="0" eb="2">
      <t>センキョ</t>
    </rPh>
    <rPh sb="7" eb="10">
      <t>ジムキョク</t>
    </rPh>
    <phoneticPr fontId="1"/>
  </si>
  <si>
    <t>監査事務局</t>
  </si>
  <si>
    <t>　　　その他グループ小計</t>
    <rPh sb="5" eb="6">
      <t>タ</t>
    </rPh>
    <rPh sb="10" eb="12">
      <t>ショウケイ</t>
    </rPh>
    <phoneticPr fontId="2"/>
  </si>
  <si>
    <t>合計</t>
    <rPh sb="0" eb="2">
      <t>ゴウケイ</t>
    </rPh>
    <phoneticPr fontId="2"/>
  </si>
  <si>
    <t>要求水準書</t>
    <rPh sb="0" eb="5">
      <t>ヨウキュウスイジュンショ</t>
    </rPh>
    <phoneticPr fontId="2"/>
  </si>
  <si>
    <t>提案</t>
    <rPh sb="0" eb="2">
      <t>テイアン</t>
    </rPh>
    <phoneticPr fontId="2"/>
  </si>
  <si>
    <t>面積差</t>
    <rPh sb="0" eb="2">
      <t>メンセキ</t>
    </rPh>
    <rPh sb="2" eb="3">
      <t>サ</t>
    </rPh>
    <phoneticPr fontId="2"/>
  </si>
  <si>
    <t>その他諸室面積チェック表</t>
    <rPh sb="2" eb="3">
      <t>タ</t>
    </rPh>
    <rPh sb="3" eb="4">
      <t>ショ</t>
    </rPh>
    <rPh sb="4" eb="5">
      <t>シツ</t>
    </rPh>
    <rPh sb="5" eb="7">
      <t>メンセキ</t>
    </rPh>
    <rPh sb="11" eb="12">
      <t>ヒョウ</t>
    </rPh>
    <phoneticPr fontId="2"/>
  </si>
  <si>
    <t>一般執務スペース面積チェック表</t>
    <rPh sb="0" eb="2">
      <t>イッパン</t>
    </rPh>
    <rPh sb="2" eb="4">
      <t>シツム</t>
    </rPh>
    <rPh sb="8" eb="10">
      <t>メンセキ</t>
    </rPh>
    <rPh sb="14" eb="15">
      <t>ヒョウ</t>
    </rPh>
    <phoneticPr fontId="2"/>
  </si>
  <si>
    <t>要求水準書</t>
    <rPh sb="0" eb="5">
      <t>ヨウキュウスイジュンショ</t>
    </rPh>
    <phoneticPr fontId="2"/>
  </si>
  <si>
    <t>提案</t>
    <rPh sb="0" eb="2">
      <t>テイアン</t>
    </rPh>
    <phoneticPr fontId="2"/>
  </si>
  <si>
    <t>計</t>
    <rPh sb="0" eb="1">
      <t>ケイ</t>
    </rPh>
    <phoneticPr fontId="2"/>
  </si>
  <si>
    <t>4F</t>
    <phoneticPr fontId="2"/>
  </si>
  <si>
    <t>3F</t>
    <phoneticPr fontId="2"/>
  </si>
  <si>
    <t>2F</t>
    <phoneticPr fontId="2"/>
  </si>
  <si>
    <t>1F</t>
    <phoneticPr fontId="2"/>
  </si>
  <si>
    <t>レンタブル比</t>
    <rPh sb="5" eb="6">
      <t>ヒ</t>
    </rPh>
    <phoneticPr fontId="2"/>
  </si>
  <si>
    <t>共用面積</t>
    <rPh sb="0" eb="2">
      <t>キョウヨウ</t>
    </rPh>
    <rPh sb="2" eb="4">
      <t>メンセキ</t>
    </rPh>
    <phoneticPr fontId="2"/>
  </si>
  <si>
    <t>専有面積</t>
    <rPh sb="0" eb="2">
      <t>センユウ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</si>
  <si>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</si>
  <si>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</si>
  <si>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■レンタブル比</t>
    <rPh sb="6" eb="7">
      <t>ヒ</t>
    </rPh>
    <phoneticPr fontId="2"/>
  </si>
  <si>
    <t>用途不明面積</t>
    <rPh sb="0" eb="2">
      <t>ヨウト</t>
    </rPh>
    <rPh sb="2" eb="4">
      <t>フメイ</t>
    </rPh>
    <rPh sb="4" eb="6">
      <t>メンセキ</t>
    </rPh>
    <phoneticPr fontId="2"/>
  </si>
  <si>
    <t>委託業者控室</t>
    <rPh sb="0" eb="2">
      <t>イタク</t>
    </rPh>
    <rPh sb="2" eb="4">
      <t>ギョウシャ</t>
    </rPh>
    <rPh sb="4" eb="5">
      <t>ヒカ</t>
    </rPh>
    <rPh sb="5" eb="6">
      <t>シツ</t>
    </rPh>
    <phoneticPr fontId="2"/>
  </si>
  <si>
    <t>各課特有諸室</t>
    <rPh sb="0" eb="2">
      <t>カクカ</t>
    </rPh>
    <rPh sb="2" eb="4">
      <t>トクユウ</t>
    </rPh>
    <rPh sb="4" eb="5">
      <t>ショ</t>
    </rPh>
    <rPh sb="5" eb="6">
      <t>シツ</t>
    </rPh>
    <phoneticPr fontId="2"/>
  </si>
  <si>
    <t>会議・相談
スペース</t>
    <rPh sb="0" eb="2">
      <t>カイギ</t>
    </rPh>
    <rPh sb="3" eb="5">
      <t>ソウダン</t>
    </rPh>
    <phoneticPr fontId="2"/>
  </si>
  <si>
    <t>備考</t>
    <rPh sb="0" eb="2">
      <t>ビコウ</t>
    </rPh>
    <phoneticPr fontId="2"/>
  </si>
  <si>
    <t>結果</t>
    <rPh sb="0" eb="2">
      <t>ケッカ</t>
    </rPh>
    <phoneticPr fontId="2"/>
  </si>
  <si>
    <t>許容誤差（％）</t>
    <rPh sb="0" eb="2">
      <t>キョヨウ</t>
    </rPh>
    <rPh sb="2" eb="4">
      <t>ゴサ</t>
    </rPh>
    <phoneticPr fontId="2"/>
  </si>
  <si>
    <t>面積差
（提案－要求）</t>
    <rPh sb="0" eb="2">
      <t>メンセキ</t>
    </rPh>
    <rPh sb="2" eb="3">
      <t>サ</t>
    </rPh>
    <rPh sb="5" eb="7">
      <t>テイアン</t>
    </rPh>
    <rPh sb="8" eb="10">
      <t>ヨウキュウ</t>
    </rPh>
    <phoneticPr fontId="2"/>
  </si>
  <si>
    <t>提案面積</t>
    <rPh sb="0" eb="2">
      <t>テイアン</t>
    </rPh>
    <rPh sb="2" eb="4">
      <t>メンセキ</t>
    </rPh>
    <phoneticPr fontId="2"/>
  </si>
  <si>
    <t>要求水準面積</t>
    <rPh sb="0" eb="2">
      <t>ヨウキュウ</t>
    </rPh>
    <rPh sb="2" eb="4">
      <t>スイジュン</t>
    </rPh>
    <rPh sb="4" eb="6">
      <t>メンセキ</t>
    </rPh>
    <phoneticPr fontId="2"/>
  </si>
  <si>
    <t>■専用部面積（執務スペース含む）</t>
    <rPh sb="1" eb="3">
      <t>センヨウ</t>
    </rPh>
    <rPh sb="3" eb="4">
      <t>ブ</t>
    </rPh>
    <rPh sb="4" eb="6">
      <t>メンセキ</t>
    </rPh>
    <rPh sb="7" eb="9">
      <t>シツム</t>
    </rPh>
    <rPh sb="13" eb="14">
      <t>フク</t>
    </rPh>
    <phoneticPr fontId="2"/>
  </si>
  <si>
    <t>その他グループ</t>
    <rPh sb="2" eb="3">
      <t>タ</t>
    </rPh>
    <phoneticPr fontId="2"/>
  </si>
  <si>
    <t>Cグループ</t>
    <phoneticPr fontId="2"/>
  </si>
  <si>
    <t>Bグループ</t>
    <phoneticPr fontId="2"/>
  </si>
  <si>
    <t>Aグループ</t>
    <phoneticPr fontId="2"/>
  </si>
  <si>
    <t>部署グループ</t>
    <rPh sb="0" eb="2">
      <t>ブショ</t>
    </rPh>
    <phoneticPr fontId="2"/>
  </si>
  <si>
    <t>■一般執務スペース面積</t>
    <rPh sb="1" eb="3">
      <t>イッパン</t>
    </rPh>
    <rPh sb="3" eb="5">
      <t>シツム</t>
    </rPh>
    <rPh sb="9" eb="11">
      <t>メンセキ</t>
    </rPh>
    <phoneticPr fontId="2"/>
  </si>
  <si>
    <t>5F</t>
  </si>
  <si>
    <t>6F</t>
  </si>
  <si>
    <t>7F</t>
  </si>
  <si>
    <t>提案面積精査結果</t>
    <rPh sb="0" eb="2">
      <t>テイアン</t>
    </rPh>
    <rPh sb="2" eb="4">
      <t>メンセキ</t>
    </rPh>
    <rPh sb="4" eb="6">
      <t>セイサ</t>
    </rPh>
    <rPh sb="6" eb="8">
      <t>ケッカ</t>
    </rPh>
    <phoneticPr fontId="2"/>
  </si>
  <si>
    <t>提案者記入欄</t>
    <rPh sb="0" eb="3">
      <t>テイアンシャ</t>
    </rPh>
    <rPh sb="3" eb="5">
      <t>キニュウ</t>
    </rPh>
    <rPh sb="5" eb="6">
      <t>ラン</t>
    </rPh>
    <phoneticPr fontId="2"/>
  </si>
  <si>
    <t>提案者記入欄</t>
    <rPh sb="0" eb="3">
      <t>テイアンシャ</t>
    </rPh>
    <rPh sb="3" eb="5">
      <t>キニュウ</t>
    </rPh>
    <rPh sb="5" eb="6">
      <t>ラン</t>
    </rPh>
    <phoneticPr fontId="2"/>
  </si>
  <si>
    <t>様式19-2</t>
    <rPh sb="0" eb="2">
      <t>ヨウシキ</t>
    </rPh>
    <phoneticPr fontId="2"/>
  </si>
  <si>
    <t>様式19-1</t>
    <rPh sb="0" eb="2">
      <t>ヨウシキ</t>
    </rPh>
    <phoneticPr fontId="2"/>
  </si>
  <si>
    <t>様式19-3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</si>
</sst>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&quot;㎡&quot;"/>
    <numFmt numFmtId="177" formatCode="#,##0.00_);[Red]\(#,##0.00\)"/>
    <numFmt numFmtId="178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4" borderId="16" xfId="0" applyFont="1" applyFill="1" applyBorder="1" applyAlignment="1">
      <alignment vertical="center" wrapText="1" shrinkToFit="1"/>
    </xf>
    <xf numFmtId="176" fontId="6" fillId="4" borderId="19" xfId="1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4" fillId="14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 shrinkToFit="1"/>
    </xf>
    <xf numFmtId="176" fontId="4" fillId="2" borderId="20" xfId="1" applyNumberFormat="1" applyFont="1" applyFill="1" applyBorder="1" applyAlignment="1">
      <alignment horizontal="center" vertical="center" shrinkToFit="1"/>
    </xf>
    <xf numFmtId="176" fontId="4" fillId="2" borderId="21" xfId="1" applyNumberFormat="1" applyFont="1" applyFill="1" applyBorder="1" applyAlignment="1">
      <alignment horizontal="center" vertical="center" shrinkToFit="1"/>
    </xf>
    <xf numFmtId="176" fontId="4" fillId="2" borderId="22" xfId="1" applyNumberFormat="1" applyFont="1" applyFill="1" applyBorder="1" applyAlignment="1">
      <alignment horizontal="center" vertical="center" shrinkToFit="1"/>
    </xf>
    <xf numFmtId="176" fontId="4" fillId="2" borderId="23" xfId="1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>
      <alignment horizontal="center" vertical="center" shrinkToFit="1"/>
    </xf>
    <xf numFmtId="176" fontId="4" fillId="0" borderId="0" xfId="1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5" xfId="1" applyNumberFormat="1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horizontal="center" vertical="center" shrinkToFit="1"/>
    </xf>
    <xf numFmtId="176" fontId="4" fillId="0" borderId="22" xfId="1" applyNumberFormat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center" vertical="center" shrinkToFit="1"/>
    </xf>
    <xf numFmtId="0" fontId="4" fillId="14" borderId="2" xfId="0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 shrinkToFit="1"/>
    </xf>
    <xf numFmtId="176" fontId="4" fillId="2" borderId="25" xfId="1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>
      <alignment vertical="center"/>
    </xf>
    <xf numFmtId="0" fontId="10" fillId="16" borderId="0" xfId="5" applyFont="1" applyFill="1">
      <alignment vertical="center"/>
    </xf>
    <xf numFmtId="0" fontId="11" fillId="16" borderId="0" xfId="5" applyFont="1" applyFill="1">
      <alignment vertical="center"/>
    </xf>
    <xf numFmtId="0" fontId="12" fillId="16" borderId="0" xfId="5" applyFont="1" applyFill="1">
      <alignment vertical="center"/>
    </xf>
    <xf numFmtId="0" fontId="13" fillId="16" borderId="0" xfId="5" applyFont="1" applyFill="1" applyAlignment="1">
      <alignment horizontal="center" vertical="center"/>
    </xf>
    <xf numFmtId="0" fontId="12" fillId="0" borderId="0" xfId="5" applyFont="1">
      <alignment vertical="center"/>
    </xf>
    <xf numFmtId="0" fontId="9" fillId="0" borderId="0" xfId="5">
      <alignment vertical="center"/>
    </xf>
    <xf numFmtId="0" fontId="9" fillId="0" borderId="12" xfId="5" applyBorder="1">
      <alignment vertical="center"/>
    </xf>
    <xf numFmtId="0" fontId="9" fillId="0" borderId="1" xfId="5" applyBorder="1">
      <alignment vertical="center"/>
    </xf>
    <xf numFmtId="40" fontId="9" fillId="0" borderId="0" xfId="6" applyNumberFormat="1">
      <alignment vertical="center"/>
    </xf>
    <xf numFmtId="0" fontId="9" fillId="0" borderId="12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31" xfId="5" applyBorder="1" applyAlignment="1">
      <alignment horizontal="left" vertical="center"/>
    </xf>
    <xf numFmtId="0" fontId="9" fillId="0" borderId="6" xfId="5" applyBorder="1" applyAlignment="1">
      <alignment horizontal="left" vertical="center"/>
    </xf>
    <xf numFmtId="0" fontId="9" fillId="0" borderId="35" xfId="5" applyBorder="1">
      <alignment vertical="center"/>
    </xf>
    <xf numFmtId="0" fontId="9" fillId="0" borderId="36" xfId="5" applyBorder="1">
      <alignment vertical="center"/>
    </xf>
    <xf numFmtId="0" fontId="9" fillId="0" borderId="38" xfId="5" applyBorder="1">
      <alignment vertical="center"/>
    </xf>
    <xf numFmtId="0" fontId="9" fillId="0" borderId="4" xfId="5" applyBorder="1">
      <alignment vertical="center"/>
    </xf>
    <xf numFmtId="0" fontId="9" fillId="0" borderId="31" xfId="5" applyBorder="1">
      <alignment vertical="center"/>
    </xf>
    <xf numFmtId="0" fontId="9" fillId="0" borderId="6" xfId="5" applyBorder="1">
      <alignment vertical="center"/>
    </xf>
    <xf numFmtId="177" fontId="18" fillId="4" borderId="44" xfId="5" applyNumberFormat="1" applyFont="1" applyFill="1" applyBorder="1">
      <alignment vertical="center"/>
    </xf>
    <xf numFmtId="177" fontId="9" fillId="0" borderId="0" xfId="5" applyNumberFormat="1">
      <alignment vertical="center"/>
    </xf>
    <xf numFmtId="176" fontId="4" fillId="19" borderId="20" xfId="1" applyNumberFormat="1" applyFont="1" applyFill="1" applyBorder="1" applyAlignment="1">
      <alignment horizontal="center" vertical="center" shrinkToFit="1"/>
    </xf>
    <xf numFmtId="176" fontId="4" fillId="19" borderId="21" xfId="1" applyNumberFormat="1" applyFont="1" applyFill="1" applyBorder="1" applyAlignment="1">
      <alignment horizontal="center" vertical="center" shrinkToFit="1"/>
    </xf>
    <xf numFmtId="176" fontId="4" fillId="19" borderId="22" xfId="1" applyNumberFormat="1" applyFont="1" applyFill="1" applyBorder="1" applyAlignment="1">
      <alignment horizontal="center" vertical="center" shrinkToFit="1"/>
    </xf>
    <xf numFmtId="176" fontId="4" fillId="19" borderId="23" xfId="1" applyNumberFormat="1" applyFont="1" applyFill="1" applyBorder="1" applyAlignment="1">
      <alignment horizontal="center" vertical="center" shrinkToFit="1"/>
    </xf>
    <xf numFmtId="176" fontId="4" fillId="19" borderId="3" xfId="1" applyNumberFormat="1" applyFont="1" applyFill="1" applyBorder="1" applyAlignment="1">
      <alignment horizontal="center" vertical="center" shrinkToFit="1"/>
    </xf>
    <xf numFmtId="176" fontId="4" fillId="19" borderId="6" xfId="1" applyNumberFormat="1" applyFont="1" applyFill="1" applyBorder="1" applyAlignment="1">
      <alignment horizontal="center" vertical="center" shrinkToFit="1"/>
    </xf>
    <xf numFmtId="176" fontId="4" fillId="19" borderId="25" xfId="1" applyNumberFormat="1" applyFont="1" applyFill="1" applyBorder="1" applyAlignment="1">
      <alignment horizontal="center" vertical="center" shrinkToFit="1"/>
    </xf>
    <xf numFmtId="176" fontId="4" fillId="19" borderId="1" xfId="1" applyNumberFormat="1" applyFont="1" applyFill="1" applyBorder="1" applyAlignment="1">
      <alignment horizontal="center" vertical="center" shrinkToFit="1"/>
    </xf>
    <xf numFmtId="176" fontId="4" fillId="19" borderId="7" xfId="1" applyNumberFormat="1" applyFont="1" applyFill="1" applyBorder="1" applyAlignment="1">
      <alignment horizontal="center" vertical="center" shrinkToFit="1"/>
    </xf>
    <xf numFmtId="176" fontId="4" fillId="19" borderId="24" xfId="1" applyNumberFormat="1" applyFont="1" applyFill="1" applyBorder="1" applyAlignment="1">
      <alignment horizontal="center" vertical="center" shrinkToFit="1"/>
    </xf>
    <xf numFmtId="176" fontId="4" fillId="19" borderId="20" xfId="1" applyNumberFormat="1" applyFont="1" applyFill="1" applyBorder="1" applyAlignment="1">
      <alignment horizontal="center" vertical="center"/>
    </xf>
    <xf numFmtId="176" fontId="4" fillId="19" borderId="21" xfId="1" applyNumberFormat="1" applyFont="1" applyFill="1" applyBorder="1" applyAlignment="1">
      <alignment horizontal="center" vertical="center"/>
    </xf>
    <xf numFmtId="176" fontId="4" fillId="19" borderId="4" xfId="1" applyNumberFormat="1" applyFont="1" applyFill="1" applyBorder="1" applyAlignment="1">
      <alignment horizontal="center" vertical="center" shrinkToFit="1"/>
    </xf>
    <xf numFmtId="176" fontId="4" fillId="19" borderId="5" xfId="1" applyNumberFormat="1" applyFont="1" applyFill="1" applyBorder="1" applyAlignment="1">
      <alignment horizontal="center" vertical="center" shrinkToFit="1"/>
    </xf>
    <xf numFmtId="176" fontId="4" fillId="19" borderId="8" xfId="1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1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shrinkToFit="1"/>
    </xf>
    <xf numFmtId="176" fontId="4" fillId="0" borderId="23" xfId="1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3" xfId="1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76" fontId="4" fillId="0" borderId="24" xfId="1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6" fontId="4" fillId="0" borderId="20" xfId="1" applyNumberFormat="1" applyFont="1" applyFill="1" applyBorder="1" applyAlignment="1">
      <alignment horizontal="center" vertical="center"/>
    </xf>
    <xf numFmtId="176" fontId="4" fillId="0" borderId="21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5" xfId="1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 wrapText="1"/>
    </xf>
    <xf numFmtId="38" fontId="3" fillId="0" borderId="1" xfId="1" applyFont="1" applyBorder="1" applyAlignment="1">
      <alignment horizontal="center" vertical="center" wrapText="1" shrinkToFit="1"/>
    </xf>
    <xf numFmtId="0" fontId="18" fillId="4" borderId="42" xfId="5" applyFont="1" applyFill="1" applyBorder="1" applyAlignment="1">
      <alignment vertical="center"/>
    </xf>
    <xf numFmtId="0" fontId="18" fillId="4" borderId="43" xfId="5" applyFont="1" applyFill="1" applyBorder="1" applyAlignment="1">
      <alignment vertical="center"/>
    </xf>
    <xf numFmtId="0" fontId="9" fillId="17" borderId="52" xfId="5" applyFill="1" applyBorder="1" applyAlignment="1">
      <alignment horizontal="center" vertical="center"/>
    </xf>
    <xf numFmtId="177" fontId="17" fillId="19" borderId="54" xfId="5" applyNumberFormat="1" applyFont="1" applyFill="1" applyBorder="1">
      <alignment vertical="center"/>
    </xf>
    <xf numFmtId="177" fontId="17" fillId="19" borderId="55" xfId="5" applyNumberFormat="1" applyFont="1" applyFill="1" applyBorder="1">
      <alignment vertical="center"/>
    </xf>
    <xf numFmtId="0" fontId="9" fillId="3" borderId="14" xfId="5" applyFill="1" applyBorder="1" applyAlignment="1">
      <alignment horizontal="center" vertical="center"/>
    </xf>
    <xf numFmtId="177" fontId="17" fillId="19" borderId="58" xfId="5" applyNumberFormat="1" applyFont="1" applyFill="1" applyBorder="1">
      <alignment vertical="center"/>
    </xf>
    <xf numFmtId="177" fontId="17" fillId="19" borderId="59" xfId="5" applyNumberFormat="1" applyFont="1" applyFill="1" applyBorder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8" fontId="0" fillId="0" borderId="26" xfId="4" applyNumberFormat="1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0" fillId="0" borderId="62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8" fontId="0" fillId="0" borderId="0" xfId="4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18" fillId="4" borderId="71" xfId="5" applyNumberFormat="1" applyFont="1" applyFill="1" applyBorder="1">
      <alignment vertical="center"/>
    </xf>
    <xf numFmtId="0" fontId="15" fillId="17" borderId="50" xfId="5" applyFont="1" applyFill="1" applyBorder="1" applyAlignment="1">
      <alignment horizontal="center" vertical="center" wrapText="1"/>
    </xf>
    <xf numFmtId="0" fontId="9" fillId="17" borderId="28" xfId="5" applyFill="1" applyBorder="1" applyAlignment="1">
      <alignment horizontal="center" vertical="center" wrapText="1"/>
    </xf>
    <xf numFmtId="177" fontId="17" fillId="2" borderId="65" xfId="5" applyNumberFormat="1" applyFont="1" applyFill="1" applyBorder="1">
      <alignment vertical="center"/>
    </xf>
    <xf numFmtId="177" fontId="17" fillId="2" borderId="66" xfId="5" applyNumberFormat="1" applyFont="1" applyFill="1" applyBorder="1">
      <alignment vertical="center"/>
    </xf>
    <xf numFmtId="177" fontId="17" fillId="2" borderId="68" xfId="5" applyNumberFormat="1" applyFont="1" applyFill="1" applyBorder="1">
      <alignment vertical="center"/>
    </xf>
    <xf numFmtId="177" fontId="17" fillId="2" borderId="69" xfId="5" applyNumberFormat="1" applyFont="1" applyFill="1" applyBorder="1">
      <alignment vertical="center"/>
    </xf>
    <xf numFmtId="176" fontId="4" fillId="2" borderId="24" xfId="1" applyNumberFormat="1" applyFont="1" applyFill="1" applyBorder="1" applyAlignment="1">
      <alignment horizontal="center" vertical="center" shrinkToFit="1"/>
    </xf>
    <xf numFmtId="176" fontId="4" fillId="2" borderId="20" xfId="1" applyNumberFormat="1" applyFont="1" applyFill="1" applyBorder="1" applyAlignment="1">
      <alignment horizontal="center" vertical="center"/>
    </xf>
    <xf numFmtId="176" fontId="4" fillId="2" borderId="21" xfId="1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13" fillId="2" borderId="0" xfId="5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18" borderId="56" xfId="5" applyFill="1" applyBorder="1" applyAlignment="1">
      <alignment vertical="center"/>
    </xf>
    <xf numFmtId="0" fontId="9" fillId="18" borderId="33" xfId="5" applyFill="1" applyBorder="1" applyAlignment="1">
      <alignment vertical="center"/>
    </xf>
    <xf numFmtId="177" fontId="17" fillId="18" borderId="34" xfId="5" applyNumberFormat="1" applyFont="1" applyFill="1" applyBorder="1">
      <alignment vertical="center"/>
    </xf>
    <xf numFmtId="177" fontId="17" fillId="18" borderId="67" xfId="5" applyNumberFormat="1" applyFont="1" applyFill="1" applyBorder="1">
      <alignment vertical="center"/>
    </xf>
    <xf numFmtId="177" fontId="17" fillId="18" borderId="57" xfId="5" applyNumberFormat="1" applyFont="1" applyFill="1" applyBorder="1">
      <alignment vertical="center"/>
    </xf>
    <xf numFmtId="0" fontId="9" fillId="3" borderId="56" xfId="5" applyFill="1" applyBorder="1" applyAlignment="1">
      <alignment vertical="center"/>
    </xf>
    <xf numFmtId="0" fontId="9" fillId="3" borderId="33" xfId="5" applyFill="1" applyBorder="1" applyAlignment="1">
      <alignment vertical="center"/>
    </xf>
    <xf numFmtId="177" fontId="17" fillId="3" borderId="34" xfId="5" applyNumberFormat="1" applyFont="1" applyFill="1" applyBorder="1">
      <alignment vertical="center"/>
    </xf>
    <xf numFmtId="177" fontId="17" fillId="3" borderId="67" xfId="5" applyNumberFormat="1" applyFont="1" applyFill="1" applyBorder="1">
      <alignment vertical="center"/>
    </xf>
    <xf numFmtId="177" fontId="17" fillId="3" borderId="57" xfId="5" applyNumberFormat="1" applyFont="1" applyFill="1" applyBorder="1">
      <alignment vertical="center"/>
    </xf>
    <xf numFmtId="0" fontId="9" fillId="20" borderId="60" xfId="5" applyFill="1" applyBorder="1" applyAlignment="1">
      <alignment vertical="center"/>
    </xf>
    <xf numFmtId="0" fontId="9" fillId="20" borderId="40" xfId="5" applyFill="1" applyBorder="1" applyAlignment="1">
      <alignment vertical="center"/>
    </xf>
    <xf numFmtId="177" fontId="17" fillId="20" borderId="41" xfId="5" applyNumberFormat="1" applyFont="1" applyFill="1" applyBorder="1">
      <alignment vertical="center"/>
    </xf>
    <xf numFmtId="177" fontId="17" fillId="20" borderId="70" xfId="5" applyNumberFormat="1" applyFont="1" applyFill="1" applyBorder="1">
      <alignment vertical="center"/>
    </xf>
    <xf numFmtId="177" fontId="17" fillId="20" borderId="61" xfId="5" applyNumberFormat="1" applyFont="1" applyFill="1" applyBorder="1">
      <alignment vertical="center"/>
    </xf>
    <xf numFmtId="0" fontId="9" fillId="21" borderId="56" xfId="5" applyFill="1" applyBorder="1" applyAlignment="1">
      <alignment vertical="center"/>
    </xf>
    <xf numFmtId="0" fontId="9" fillId="21" borderId="33" xfId="5" applyFill="1" applyBorder="1" applyAlignment="1">
      <alignment vertical="center"/>
    </xf>
    <xf numFmtId="177" fontId="17" fillId="21" borderId="34" xfId="5" applyNumberFormat="1" applyFont="1" applyFill="1" applyBorder="1">
      <alignment vertical="center"/>
    </xf>
    <xf numFmtId="177" fontId="17" fillId="21" borderId="67" xfId="5" applyNumberFormat="1" applyFont="1" applyFill="1" applyBorder="1">
      <alignment vertical="center"/>
    </xf>
    <xf numFmtId="177" fontId="17" fillId="21" borderId="57" xfId="5" applyNumberFormat="1" applyFont="1" applyFill="1" applyBorder="1">
      <alignment vertical="center"/>
    </xf>
    <xf numFmtId="0" fontId="9" fillId="0" borderId="29" xfId="5" applyFill="1" applyBorder="1" applyAlignment="1">
      <alignment horizontal="center" vertical="center" wrapText="1"/>
    </xf>
    <xf numFmtId="0" fontId="9" fillId="0" borderId="64" xfId="5" applyFill="1" applyBorder="1" applyAlignment="1">
      <alignment horizontal="center" vertical="center" wrapText="1"/>
    </xf>
    <xf numFmtId="0" fontId="9" fillId="0" borderId="29" xfId="5" applyFill="1" applyBorder="1" applyAlignment="1">
      <alignment horizontal="center" vertical="center"/>
    </xf>
    <xf numFmtId="0" fontId="9" fillId="0" borderId="64" xfId="5" applyFill="1" applyBorder="1" applyAlignment="1">
      <alignment horizontal="center" vertical="center"/>
    </xf>
    <xf numFmtId="177" fontId="17" fillId="0" borderId="30" xfId="5" applyNumberFormat="1" applyFont="1" applyFill="1" applyBorder="1">
      <alignment vertical="center"/>
    </xf>
    <xf numFmtId="177" fontId="17" fillId="0" borderId="32" xfId="5" applyNumberFormat="1" applyFont="1" applyFill="1" applyBorder="1">
      <alignment vertical="center"/>
    </xf>
    <xf numFmtId="177" fontId="17" fillId="0" borderId="37" xfId="5" applyNumberFormat="1" applyFont="1" applyFill="1" applyBorder="1">
      <alignment vertical="center"/>
    </xf>
    <xf numFmtId="177" fontId="17" fillId="0" borderId="39" xfId="5" applyNumberFormat="1" applyFont="1" applyFill="1" applyBorder="1">
      <alignment vertical="center"/>
    </xf>
    <xf numFmtId="178" fontId="0" fillId="19" borderId="1" xfId="4" applyNumberFormat="1" applyFont="1" applyFill="1" applyBorder="1" applyAlignment="1">
      <alignment vertical="center"/>
    </xf>
    <xf numFmtId="178" fontId="3" fillId="19" borderId="1" xfId="4" applyNumberFormat="1" applyFont="1" applyFill="1" applyBorder="1" applyAlignment="1">
      <alignment vertical="center"/>
    </xf>
    <xf numFmtId="176" fontId="3" fillId="19" borderId="1" xfId="0" applyNumberFormat="1" applyFont="1" applyFill="1" applyBorder="1" applyAlignment="1">
      <alignment vertical="center"/>
    </xf>
    <xf numFmtId="176" fontId="0" fillId="19" borderId="1" xfId="0" applyNumberFormat="1" applyFill="1" applyBorder="1" applyAlignment="1">
      <alignment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 wrapText="1"/>
    </xf>
    <xf numFmtId="176" fontId="0" fillId="19" borderId="1" xfId="0" applyNumberFormat="1" applyFill="1" applyBorder="1">
      <alignment vertical="center"/>
    </xf>
    <xf numFmtId="178" fontId="0" fillId="19" borderId="62" xfId="4" applyNumberFormat="1" applyFont="1" applyFill="1" applyBorder="1" applyAlignment="1">
      <alignment vertical="center"/>
    </xf>
    <xf numFmtId="176" fontId="3" fillId="19" borderId="1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9" fillId="0" borderId="45" xfId="5" applyBorder="1" applyAlignment="1">
      <alignment horizontal="left" vertical="center"/>
    </xf>
    <xf numFmtId="0" fontId="9" fillId="0" borderId="0" xfId="5" applyAlignment="1">
      <alignment horizontal="left" vertical="center"/>
    </xf>
    <xf numFmtId="0" fontId="9" fillId="0" borderId="49" xfId="5" applyBorder="1" applyAlignment="1">
      <alignment horizontal="center" vertical="center"/>
    </xf>
    <xf numFmtId="0" fontId="9" fillId="0" borderId="50" xfId="5" applyBorder="1" applyAlignment="1">
      <alignment horizontal="center" vertical="center"/>
    </xf>
    <xf numFmtId="0" fontId="9" fillId="0" borderId="27" xfId="5" applyBorder="1" applyAlignment="1">
      <alignment horizontal="center" vertical="center"/>
    </xf>
    <xf numFmtId="0" fontId="9" fillId="0" borderId="28" xfId="5" applyBorder="1" applyAlignment="1">
      <alignment horizontal="center" vertical="center"/>
    </xf>
    <xf numFmtId="0" fontId="9" fillId="0" borderId="46" xfId="5" applyBorder="1" applyAlignment="1">
      <alignment horizontal="center" vertical="center"/>
    </xf>
    <xf numFmtId="0" fontId="9" fillId="0" borderId="47" xfId="5" applyBorder="1" applyAlignment="1">
      <alignment horizontal="center" vertical="center"/>
    </xf>
    <xf numFmtId="0" fontId="9" fillId="0" borderId="48" xfId="5" applyBorder="1" applyAlignment="1">
      <alignment horizontal="center" vertical="center" wrapText="1"/>
    </xf>
    <xf numFmtId="0" fontId="9" fillId="0" borderId="51" xfId="5" applyBorder="1" applyAlignment="1">
      <alignment horizontal="center" vertical="center" wrapText="1"/>
    </xf>
    <xf numFmtId="0" fontId="9" fillId="0" borderId="53" xfId="5" applyBorder="1" applyAlignment="1">
      <alignment horizontal="center" vertical="center" wrapText="1"/>
    </xf>
    <xf numFmtId="0" fontId="15" fillId="0" borderId="63" xfId="5" applyFont="1" applyFill="1" applyBorder="1" applyAlignment="1">
      <alignment horizontal="center" vertical="center" wrapText="1"/>
    </xf>
    <xf numFmtId="0" fontId="15" fillId="0" borderId="72" xfId="5" applyFont="1" applyFill="1" applyBorder="1" applyAlignment="1">
      <alignment horizontal="center" vertical="center" wrapText="1"/>
    </xf>
    <xf numFmtId="0" fontId="9" fillId="18" borderId="73" xfId="5" applyFill="1" applyBorder="1" applyAlignment="1">
      <alignment horizontal="center" vertical="center"/>
    </xf>
    <xf numFmtId="0" fontId="9" fillId="18" borderId="51" xfId="5" applyFill="1" applyBorder="1" applyAlignment="1">
      <alignment horizontal="center" vertical="center"/>
    </xf>
    <xf numFmtId="0" fontId="9" fillId="18" borderId="74" xfId="5" applyFill="1" applyBorder="1" applyAlignment="1">
      <alignment horizontal="center" vertical="center"/>
    </xf>
    <xf numFmtId="0" fontId="9" fillId="21" borderId="75" xfId="5" applyFill="1" applyBorder="1" applyAlignment="1">
      <alignment horizontal="center" vertical="center"/>
    </xf>
    <xf numFmtId="0" fontId="9" fillId="21" borderId="51" xfId="5" applyFill="1" applyBorder="1" applyAlignment="1">
      <alignment horizontal="center" vertical="center"/>
    </xf>
    <xf numFmtId="0" fontId="9" fillId="21" borderId="74" xfId="5" applyFill="1" applyBorder="1" applyAlignment="1">
      <alignment horizontal="center" vertical="center"/>
    </xf>
    <xf numFmtId="0" fontId="9" fillId="20" borderId="75" xfId="5" applyFill="1" applyBorder="1" applyAlignment="1">
      <alignment horizontal="center" vertical="center"/>
    </xf>
    <xf numFmtId="0" fontId="9" fillId="20" borderId="51" xfId="5" applyFill="1" applyBorder="1" applyAlignment="1">
      <alignment horizontal="center" vertical="center"/>
    </xf>
    <xf numFmtId="0" fontId="9" fillId="20" borderId="74" xfId="5" applyFill="1" applyBorder="1" applyAlignment="1">
      <alignment horizontal="center" vertical="center"/>
    </xf>
    <xf numFmtId="176" fontId="4" fillId="19" borderId="2" xfId="1" applyNumberFormat="1" applyFont="1" applyFill="1" applyBorder="1" applyAlignment="1">
      <alignment horizontal="center" vertical="center" shrinkToFit="1"/>
    </xf>
    <xf numFmtId="176" fontId="4" fillId="19" borderId="25" xfId="1" applyNumberFormat="1" applyFont="1" applyFill="1" applyBorder="1" applyAlignment="1">
      <alignment horizontal="center" vertical="center" shrinkToFit="1"/>
    </xf>
    <xf numFmtId="176" fontId="4" fillId="19" borderId="5" xfId="1" applyNumberFormat="1" applyFont="1" applyFill="1" applyBorder="1" applyAlignment="1">
      <alignment horizontal="center" vertical="center" shrinkToFit="1"/>
    </xf>
    <xf numFmtId="176" fontId="4" fillId="19" borderId="7" xfId="1" applyNumberFormat="1" applyFont="1" applyFill="1" applyBorder="1" applyAlignment="1">
      <alignment horizontal="center" vertical="center" shrinkToFit="1"/>
    </xf>
    <xf numFmtId="176" fontId="4" fillId="19" borderId="8" xfId="1" applyNumberFormat="1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center" vertical="center" wrapText="1" shrinkToFit="1"/>
    </xf>
    <xf numFmtId="0" fontId="3" fillId="19" borderId="13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wrapText="1" shrinkToFit="1"/>
    </xf>
    <xf numFmtId="0" fontId="4" fillId="12" borderId="1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4" fillId="3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4" fillId="6" borderId="4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4" fillId="8" borderId="4" xfId="0" applyFon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8" borderId="6" xfId="0" applyFont="1" applyFill="1" applyBorder="1">
      <alignment vertical="center"/>
    </xf>
    <xf numFmtId="0" fontId="4" fillId="12" borderId="4" xfId="0" applyFont="1" applyFill="1" applyBorder="1">
      <alignment vertical="center"/>
    </xf>
    <xf numFmtId="0" fontId="4" fillId="12" borderId="1" xfId="0" applyFont="1" applyFill="1" applyBorder="1">
      <alignment vertical="center"/>
    </xf>
    <xf numFmtId="0" fontId="5" fillId="6" borderId="1" xfId="0" applyFont="1" applyFill="1" applyBorder="1">
      <alignment vertical="center"/>
    </xf>
    <xf numFmtId="176" fontId="4" fillId="2" borderId="2" xfId="1" applyNumberFormat="1" applyFont="1" applyFill="1" applyBorder="1" applyAlignment="1">
      <alignment horizontal="center" vertical="center" shrinkToFit="1"/>
    </xf>
    <xf numFmtId="176" fontId="4" fillId="2" borderId="25" xfId="1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1"/>
    </xf>
    <xf numFmtId="0" fontId="4" fillId="2" borderId="1" xfId="0" applyFont="1" applyFill="1" applyBorder="1" applyAlignment="1">
      <alignment vertical="center" textRotation="1"/>
    </xf>
    <xf numFmtId="176" fontId="4" fillId="0" borderId="5" xfId="1" applyNumberFormat="1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176" fontId="4" fillId="2" borderId="5" xfId="1" applyNumberFormat="1" applyFont="1" applyFill="1" applyBorder="1" applyAlignment="1">
      <alignment horizontal="center" vertical="center" shrinkToFit="1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textRotation="1"/>
    </xf>
    <xf numFmtId="0" fontId="4" fillId="5" borderId="1" xfId="0" applyFont="1" applyFill="1" applyBorder="1" applyAlignment="1">
      <alignment vertical="center" textRotation="1"/>
    </xf>
    <xf numFmtId="0" fontId="4" fillId="5" borderId="6" xfId="0" applyFont="1" applyFill="1" applyBorder="1" applyAlignment="1">
      <alignment vertical="center" textRotation="1"/>
    </xf>
    <xf numFmtId="176" fontId="4" fillId="0" borderId="2" xfId="1" applyNumberFormat="1" applyFont="1" applyFill="1" applyBorder="1" applyAlignment="1">
      <alignment horizontal="center" vertical="center" shrinkToFit="1"/>
    </xf>
    <xf numFmtId="176" fontId="4" fillId="0" borderId="25" xfId="1" applyNumberFormat="1" applyFont="1" applyFill="1" applyBorder="1" applyAlignment="1">
      <alignment horizontal="center" vertical="center" shrinkToFit="1"/>
    </xf>
    <xf numFmtId="0" fontId="4" fillId="11" borderId="4" xfId="0" applyFont="1" applyFill="1" applyBorder="1" applyAlignment="1">
      <alignment vertical="center" textRotation="1" wrapText="1"/>
    </xf>
    <xf numFmtId="0" fontId="4" fillId="11" borderId="6" xfId="0" applyFont="1" applyFill="1" applyBorder="1" applyAlignment="1">
      <alignment vertical="center" textRotation="1" wrapText="1"/>
    </xf>
    <xf numFmtId="0" fontId="4" fillId="14" borderId="2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176" fontId="7" fillId="4" borderId="17" xfId="1" applyNumberFormat="1" applyFont="1" applyFill="1" applyBorder="1" applyAlignment="1">
      <alignment horizontal="center" vertical="center" shrinkToFit="1"/>
    </xf>
    <xf numFmtId="176" fontId="7" fillId="4" borderId="18" xfId="1" applyNumberFormat="1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4" fillId="9" borderId="3" xfId="0" applyFont="1" applyFill="1" applyBorder="1">
      <alignment vertical="center"/>
    </xf>
    <xf numFmtId="0" fontId="4" fillId="9" borderId="1" xfId="0" applyFont="1" applyFill="1" applyBorder="1">
      <alignment vertical="center"/>
    </xf>
    <xf numFmtId="0" fontId="4" fillId="9" borderId="2" xfId="0" applyFont="1" applyFill="1" applyBorder="1">
      <alignment vertical="center"/>
    </xf>
    <xf numFmtId="0" fontId="4" fillId="10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>
      <alignment vertical="center"/>
    </xf>
    <xf numFmtId="0" fontId="4" fillId="10" borderId="2" xfId="0" applyFont="1" applyFill="1" applyBorder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7">
    <cellStyle name="パーセント" xfId="4" builtinId="5"/>
    <cellStyle name="桁区切り" xfId="1" builtinId="6"/>
    <cellStyle name="桁区切り 2" xfId="2"/>
    <cellStyle name="桁区切り 3" xfId="6"/>
    <cellStyle name="標準" xfId="0" builtinId="0"/>
    <cellStyle name="標準 3" xfId="3"/>
    <cellStyle name="標準 4" xfId="5"/>
  </cellStyles>
  <dxfs count="6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9" defaultPivotStyle="PivotStyleLight16"/>
  <colors>
    <mruColors>
      <color rgb="FF99CCFF"/>
      <color rgb="FFFFCCFF"/>
      <color rgb="FFFF99FF"/>
      <color rgb="FF66FF33"/>
      <color rgb="FFFF5757"/>
      <color rgb="FFFF2D2D"/>
      <color rgb="FF6666FF"/>
      <color rgb="FF00FF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ub2\&#25512;&#36914;&#29289;&#20214;$\&#12288;&#25512;&#36914;&#20013;&#29289;&#20214;\&#23665;&#36335;&#12288;&#25919;&#24535;\00113357&#21271;&#26412;&#24066;&#24441;&#25152;%20&#21271;&#26412;&#24066;&#24441;&#25152;&#24193;&#33294;&#26032;&#31689;&#24037;&#20107;\&#20316;&#25104;\02)&#35519;&#26619;&#38306;&#20418;\01&#20685;&#12365;&#12420;&#12377;&#12373;&#12469;&#12540;&#12505;&#12452;\3)&#38598;&#35336;\_NAS\&#27798;&#12487;&#12540;&#12479;\PRE&#35519;&#26619;&#12487;&#12540;&#12479;\&#32887;&#22580;&#12467;&#12540;&#12489;&#34920;&#12539;&#22238;&#21454;&#29366;&#27841;\&#32887;&#22580;&#12467;&#12540;&#12489;&#34920;&#65288;&#37197;&#24067;&#25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p21db04\ccp90$\&#12288;&#25512;&#36914;&#20013;&#29289;&#20214;\&#23567;&#29577;&#12288;&#23439;&#26126;\00110281NTT&#12487;&#12540;&#12479;%20FM&#37096;&#12514;&#12487;&#12523;&#12458;&#12501;&#12451;&#12473;&#27083;&#31689;\&#20316;&#25104;\2009\&#9632;&#12469;&#12540;&#12505;&#12452;\2010-01POST\02)&#38598;&#35336;\_NAS\&#27798;&#12487;&#12540;&#12479;\PRE&#35519;&#26619;&#12487;&#12540;&#12479;\&#32887;&#22580;&#12467;&#12540;&#12489;&#34920;&#12539;&#22238;&#21454;&#29366;&#27841;\&#32887;&#22580;&#12467;&#12540;&#12489;&#34920;&#65288;&#37197;&#24067;&#25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p21db04\ccp90$\&#12288;&#25512;&#36914;&#20013;&#29289;&#20214;\&#20013;&#37326;&#12288;&#20581;&#21496;\00107035&#12849;&#12415;&#12378;&#12411;&#12467;&#12540;&#12509;&#12524;&#12540;&#12488;&#37504;&#34892;%20&#12415;&#12378;&#12411;&#12467;&#12540;&#12509;&#12524;&#12540;&#12488;&#37504;&#34892;&#26032;&#26412;&#24215;\&#20316;&#25104;\&#38598;&#35336;\1003&#25552;&#20986;&#29992;\_NAS\&#27798;&#12487;&#12540;&#12479;\PRE&#35519;&#26619;&#12487;&#12540;&#12479;\&#32887;&#22580;&#12467;&#12540;&#12489;&#34920;&#12539;&#22238;&#21454;&#29366;&#27841;\&#32887;&#22580;&#12467;&#12540;&#12489;&#34920;&#65288;&#37197;&#24067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p21db04\ccp90$\&#12288;&#25512;&#36914;&#20013;&#29289;&#20214;\&#20013;&#23665;&#12288;&#22317;&#20197;\00114293&#12488;&#12520;&#12479;&#12486;&#12463;&#12491;&#12459;&#12523;&#12487;&#12451;&#12505;&#12525;&#12483;&#12503;&#12513;&#12531;&#12488;&#26666;&#24335;&#20250;%20&#21517;&#21476;&#23627;&#12458;&#12501;&#12451;&#12473;&#22679;&#24202;\&#20316;&#25104;\20091030&#9632;&#12450;&#12531;&#12465;&#12540;&#12488;&#38598;&#35336;&#32080;&#26524;&#22577;&#21578;\_NAS\&#27798;&#12487;&#12540;&#12479;\PRE&#35519;&#26619;&#12487;&#12540;&#12479;\&#32887;&#22580;&#12467;&#12540;&#12489;&#34920;&#12539;&#22238;&#21454;&#29366;&#27841;\&#32887;&#22580;&#12467;&#12540;&#12489;&#34920;&#65288;&#37197;&#24067;&#2596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T1\&#21942;&#26989;&#37096;\&#20013;&#22269;&#25903;&#31038;\&#20837;&#26413;&#23460;\&#35211;&#31309;\&#22320;&#30436;\&#65422;&#65438;&#65392;&#65432;&#65437;&#65400;&#65438;&#65420;&#65387;&#65392;&#65423;&#65391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001(初回版未使用)"/>
      <sheetName val="ｺｰﾄﾞ表002（調査票配布時）"/>
      <sheetName val="ｺｰﾄﾞ表003 (回収後追加)"/>
      <sheetName val="Sheet1"/>
      <sheetName val="部門人数"/>
      <sheetName val="部門配布用"/>
      <sheetName val="回収部数確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001(初回版未使用)"/>
      <sheetName val="ｺｰﾄﾞ表002（調査票配布時）"/>
      <sheetName val="ｺｰﾄﾞ表003 (回収後追加)"/>
      <sheetName val="Sheet1"/>
      <sheetName val="部門人数"/>
      <sheetName val="部門配布用"/>
      <sheetName val="回収部数確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001(初回版未使用)"/>
      <sheetName val="ｺｰﾄﾞ表002（調査票配布時）"/>
      <sheetName val="ｺｰﾄﾞ表003 (回収後追加)"/>
      <sheetName val="Sheet1"/>
      <sheetName val="部門人数"/>
      <sheetName val="部門配布用"/>
      <sheetName val="回収部数確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001(初回版未使用)"/>
      <sheetName val="ｺｰﾄﾞ表002（調査票配布時）"/>
      <sheetName val="ｺｰﾄﾞ表003 (回収後追加)"/>
      <sheetName val="Sheet1"/>
      <sheetName val="部門人数"/>
      <sheetName val="部門配布用"/>
      <sheetName val="回収部数確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諸経費率"/>
      <sheetName val="見積書"/>
      <sheetName val="見積書 （縦）"/>
      <sheetName val="かがみ"/>
    </sheetNames>
    <sheetDataSet>
      <sheetData sheetId="0">
        <row r="9">
          <cell r="B9">
            <v>1</v>
          </cell>
          <cell r="C9" t="str">
            <v>Ⅰ.調査業務費</v>
          </cell>
          <cell r="H9">
            <v>4999780</v>
          </cell>
        </row>
        <row r="10">
          <cell r="B10">
            <v>2</v>
          </cell>
          <cell r="C10" t="str">
            <v xml:space="preserve">  1.直接費</v>
          </cell>
          <cell r="H10">
            <v>2568491</v>
          </cell>
        </row>
        <row r="11">
          <cell r="B11">
            <v>3</v>
          </cell>
          <cell r="C11" t="str">
            <v xml:space="preserve">    機械ボーリング</v>
          </cell>
          <cell r="H11">
            <v>1512620</v>
          </cell>
        </row>
        <row r="12">
          <cell r="B12">
            <v>0</v>
          </cell>
          <cell r="C12" t="str">
            <v xml:space="preserve">      シルト・粘土</v>
          </cell>
          <cell r="D12" t="str">
            <v>φ66mm</v>
          </cell>
          <cell r="E12" t="str">
            <v>ｍ</v>
          </cell>
          <cell r="F12">
            <v>12979</v>
          </cell>
          <cell r="G12">
            <v>0</v>
          </cell>
          <cell r="H12">
            <v>0</v>
          </cell>
          <cell r="I12" t="str">
            <v>深度0～50m</v>
          </cell>
        </row>
        <row r="13">
          <cell r="B13">
            <v>0</v>
          </cell>
          <cell r="C13" t="str">
            <v xml:space="preserve">      砂・砂質土</v>
          </cell>
          <cell r="D13" t="str">
            <v>φ66mm</v>
          </cell>
          <cell r="E13" t="str">
            <v>ｍ</v>
          </cell>
          <cell r="F13">
            <v>15046</v>
          </cell>
          <cell r="G13">
            <v>0</v>
          </cell>
          <cell r="H13">
            <v>0</v>
          </cell>
          <cell r="I13" t="str">
            <v>深度0～50m</v>
          </cell>
        </row>
        <row r="14">
          <cell r="B14">
            <v>4</v>
          </cell>
          <cell r="C14" t="str">
            <v xml:space="preserve">      礫混じり土砂</v>
          </cell>
          <cell r="D14" t="str">
            <v>φ66mm</v>
          </cell>
          <cell r="E14" t="str">
            <v>ｍ</v>
          </cell>
          <cell r="F14">
            <v>26410</v>
          </cell>
          <cell r="G14">
            <v>10</v>
          </cell>
          <cell r="H14">
            <v>264100</v>
          </cell>
          <cell r="I14" t="str">
            <v>深度0～50m</v>
          </cell>
        </row>
        <row r="15">
          <cell r="B15">
            <v>0</v>
          </cell>
          <cell r="C15" t="str">
            <v xml:space="preserve">      玉石混じり土砂</v>
          </cell>
          <cell r="D15" t="str">
            <v>φ66mm</v>
          </cell>
          <cell r="E15" t="str">
            <v>ｍ</v>
          </cell>
          <cell r="F15">
            <v>57143</v>
          </cell>
          <cell r="G15">
            <v>0</v>
          </cell>
          <cell r="H15">
            <v>0</v>
          </cell>
          <cell r="I15" t="str">
            <v>深度0～50m</v>
          </cell>
        </row>
        <row r="16">
          <cell r="B16">
            <v>5</v>
          </cell>
          <cell r="C16" t="str">
            <v xml:space="preserve">      軟岩（Ⅰ）</v>
          </cell>
          <cell r="D16" t="str">
            <v>φ66mm</v>
          </cell>
          <cell r="E16" t="str">
            <v>ｍ</v>
          </cell>
          <cell r="F16">
            <v>31213</v>
          </cell>
          <cell r="G16">
            <v>40</v>
          </cell>
          <cell r="H16">
            <v>1248520</v>
          </cell>
          <cell r="I16" t="str">
            <v>深度0～50m</v>
          </cell>
        </row>
        <row r="17">
          <cell r="B17">
            <v>0</v>
          </cell>
          <cell r="C17" t="str">
            <v xml:space="preserve">      軟岩（Ⅱ）</v>
          </cell>
          <cell r="D17" t="str">
            <v>φ66mm</v>
          </cell>
          <cell r="E17" t="str">
            <v>ｍ</v>
          </cell>
          <cell r="F17">
            <v>35995</v>
          </cell>
          <cell r="G17">
            <v>0</v>
          </cell>
          <cell r="H17">
            <v>0</v>
          </cell>
          <cell r="I17" t="str">
            <v>深度0～50m</v>
          </cell>
        </row>
        <row r="18">
          <cell r="B18">
            <v>0</v>
          </cell>
          <cell r="C18" t="str">
            <v xml:space="preserve">      硬岩</v>
          </cell>
          <cell r="D18" t="str">
            <v>φ66mm</v>
          </cell>
          <cell r="E18" t="str">
            <v>ｍ</v>
          </cell>
          <cell r="F18">
            <v>42607</v>
          </cell>
          <cell r="G18">
            <v>0</v>
          </cell>
          <cell r="H18">
            <v>0</v>
          </cell>
          <cell r="I18" t="str">
            <v>深度0～50m</v>
          </cell>
        </row>
        <row r="19">
          <cell r="B19">
            <v>0</v>
          </cell>
          <cell r="C19" t="str">
            <v xml:space="preserve">      軟岩（Ⅰ）</v>
          </cell>
          <cell r="D19" t="str">
            <v>φ66mm</v>
          </cell>
          <cell r="E19" t="str">
            <v>ｍ</v>
          </cell>
          <cell r="F19">
            <v>35894</v>
          </cell>
          <cell r="G19">
            <v>0</v>
          </cell>
          <cell r="H19">
            <v>0</v>
          </cell>
          <cell r="I19" t="str">
            <v>深度50～80m</v>
          </cell>
        </row>
        <row r="20">
          <cell r="B20">
            <v>0</v>
          </cell>
          <cell r="C20" t="str">
            <v xml:space="preserve">      軟岩（Ⅱ）</v>
          </cell>
          <cell r="D20" t="str">
            <v>φ66mm</v>
          </cell>
          <cell r="E20" t="str">
            <v>ｍ</v>
          </cell>
          <cell r="F20">
            <v>41394</v>
          </cell>
          <cell r="G20">
            <v>0</v>
          </cell>
          <cell r="H20">
            <v>0</v>
          </cell>
          <cell r="I20" t="str">
            <v>深度50～80m</v>
          </cell>
        </row>
        <row r="21">
          <cell r="B21">
            <v>0</v>
          </cell>
          <cell r="C21" t="str">
            <v xml:space="preserve">      硬岩</v>
          </cell>
          <cell r="D21" t="str">
            <v>φ66mm</v>
          </cell>
          <cell r="E21" t="str">
            <v>ｍ</v>
          </cell>
          <cell r="F21">
            <v>48998</v>
          </cell>
          <cell r="G21">
            <v>0</v>
          </cell>
          <cell r="H21">
            <v>0</v>
          </cell>
          <cell r="I21" t="str">
            <v>深度50～80m</v>
          </cell>
        </row>
        <row r="22">
          <cell r="B22">
            <v>0</v>
          </cell>
          <cell r="C22" t="str">
            <v xml:space="preserve">      軟岩（Ⅰ）</v>
          </cell>
          <cell r="D22" t="str">
            <v>φ66mm</v>
          </cell>
          <cell r="E22" t="str">
            <v>ｍ</v>
          </cell>
          <cell r="F22">
            <v>38391</v>
          </cell>
          <cell r="G22">
            <v>0</v>
          </cell>
          <cell r="H22">
            <v>0</v>
          </cell>
          <cell r="I22" t="str">
            <v>深度80～120m</v>
          </cell>
        </row>
        <row r="23">
          <cell r="B23">
            <v>0</v>
          </cell>
          <cell r="C23" t="str">
            <v xml:space="preserve">      軟岩（Ⅱ）</v>
          </cell>
          <cell r="D23" t="str">
            <v>φ66mm</v>
          </cell>
          <cell r="E23" t="str">
            <v>ｍ</v>
          </cell>
          <cell r="F23">
            <v>44273</v>
          </cell>
          <cell r="G23">
            <v>0</v>
          </cell>
          <cell r="H23">
            <v>0</v>
          </cell>
          <cell r="I23" t="str">
            <v>深度80～120m</v>
          </cell>
        </row>
        <row r="24">
          <cell r="B24">
            <v>0</v>
          </cell>
          <cell r="C24" t="str">
            <v xml:space="preserve">      硬岩</v>
          </cell>
          <cell r="D24" t="str">
            <v>φ66mm</v>
          </cell>
          <cell r="E24" t="str">
            <v>ｍ</v>
          </cell>
          <cell r="F24">
            <v>52406</v>
          </cell>
          <cell r="G24">
            <v>0</v>
          </cell>
          <cell r="H24">
            <v>0</v>
          </cell>
          <cell r="I24" t="str">
            <v>深度80～120m</v>
          </cell>
        </row>
        <row r="25">
          <cell r="B25">
            <v>0</v>
          </cell>
          <cell r="C25" t="str">
            <v xml:space="preserve">      シルト・粘土</v>
          </cell>
          <cell r="D25" t="str">
            <v>φ86mm</v>
          </cell>
          <cell r="E25" t="str">
            <v>ｍ</v>
          </cell>
          <cell r="F25">
            <v>14925</v>
          </cell>
          <cell r="G25">
            <v>0</v>
          </cell>
          <cell r="H25">
            <v>0</v>
          </cell>
          <cell r="I25" t="str">
            <v>深度0～50m</v>
          </cell>
        </row>
        <row r="26">
          <cell r="B26">
            <v>0</v>
          </cell>
          <cell r="C26" t="str">
            <v xml:space="preserve">      砂・砂質土</v>
          </cell>
          <cell r="D26" t="str">
            <v>φ86mm</v>
          </cell>
          <cell r="E26" t="str">
            <v>ｍ</v>
          </cell>
          <cell r="F26">
            <v>17302</v>
          </cell>
          <cell r="G26">
            <v>0</v>
          </cell>
          <cell r="H26">
            <v>0</v>
          </cell>
          <cell r="I26" t="str">
            <v>深度0～50m</v>
          </cell>
        </row>
        <row r="27">
          <cell r="B27">
            <v>0</v>
          </cell>
          <cell r="C27" t="str">
            <v xml:space="preserve">      礫混じり土砂</v>
          </cell>
          <cell r="D27" t="str">
            <v>φ86mm</v>
          </cell>
          <cell r="E27" t="str">
            <v>ｍ</v>
          </cell>
          <cell r="F27">
            <v>30371</v>
          </cell>
          <cell r="G27">
            <v>0</v>
          </cell>
          <cell r="H27">
            <v>0</v>
          </cell>
          <cell r="I27" t="str">
            <v>深度0～50m</v>
          </cell>
        </row>
        <row r="28">
          <cell r="B28">
            <v>0</v>
          </cell>
          <cell r="C28" t="str">
            <v xml:space="preserve">      玉石混じり土砂</v>
          </cell>
          <cell r="D28" t="str">
            <v>φ86mm</v>
          </cell>
          <cell r="E28" t="str">
            <v>ｍ</v>
          </cell>
          <cell r="F28">
            <v>65714</v>
          </cell>
          <cell r="G28">
            <v>0</v>
          </cell>
          <cell r="H28">
            <v>0</v>
          </cell>
          <cell r="I28" t="str">
            <v>深度0～50m</v>
          </cell>
        </row>
        <row r="29">
          <cell r="B29">
            <v>0</v>
          </cell>
          <cell r="C29" t="str">
            <v xml:space="preserve">      軟岩（Ⅰ）</v>
          </cell>
          <cell r="D29" t="str">
            <v>φ86mm</v>
          </cell>
          <cell r="E29" t="str">
            <v>ｍ</v>
          </cell>
          <cell r="F29">
            <v>35849</v>
          </cell>
          <cell r="G29">
            <v>0</v>
          </cell>
          <cell r="H29">
            <v>0</v>
          </cell>
          <cell r="I29" t="str">
            <v>深度0～50m</v>
          </cell>
        </row>
        <row r="30">
          <cell r="B30">
            <v>0</v>
          </cell>
          <cell r="C30" t="str">
            <v xml:space="preserve">      軟岩（Ⅱ）</v>
          </cell>
          <cell r="D30" t="str">
            <v>φ86mm</v>
          </cell>
          <cell r="E30" t="str">
            <v>ｍ</v>
          </cell>
          <cell r="F30">
            <v>41394</v>
          </cell>
          <cell r="G30">
            <v>0</v>
          </cell>
          <cell r="H30">
            <v>0</v>
          </cell>
          <cell r="I30" t="str">
            <v>深度0～50m</v>
          </cell>
        </row>
        <row r="31">
          <cell r="B31">
            <v>0</v>
          </cell>
          <cell r="C31" t="str">
            <v xml:space="preserve">      硬岩</v>
          </cell>
          <cell r="D31" t="str">
            <v>φ86mm</v>
          </cell>
          <cell r="E31" t="str">
            <v>ｍ</v>
          </cell>
          <cell r="F31">
            <v>48998</v>
          </cell>
          <cell r="G31">
            <v>0</v>
          </cell>
          <cell r="H31">
            <v>0</v>
          </cell>
          <cell r="I31" t="str">
            <v>深度0～50m</v>
          </cell>
        </row>
        <row r="32">
          <cell r="B32">
            <v>6</v>
          </cell>
          <cell r="C32" t="str">
            <v xml:space="preserve">    標準貫入試験</v>
          </cell>
          <cell r="H32">
            <v>833700</v>
          </cell>
        </row>
        <row r="33">
          <cell r="B33">
            <v>0</v>
          </cell>
          <cell r="C33" t="str">
            <v xml:space="preserve">      粘性土</v>
          </cell>
          <cell r="E33" t="str">
            <v>回</v>
          </cell>
          <cell r="F33">
            <v>7508</v>
          </cell>
          <cell r="G33">
            <v>0</v>
          </cell>
          <cell r="H33">
            <v>0</v>
          </cell>
        </row>
        <row r="34">
          <cell r="B34">
            <v>0</v>
          </cell>
          <cell r="C34" t="str">
            <v xml:space="preserve">      砂質土</v>
          </cell>
          <cell r="E34" t="str">
            <v>回</v>
          </cell>
          <cell r="F34">
            <v>9415</v>
          </cell>
          <cell r="G34">
            <v>0</v>
          </cell>
          <cell r="H34">
            <v>0</v>
          </cell>
        </row>
        <row r="35">
          <cell r="B35">
            <v>0</v>
          </cell>
          <cell r="C35" t="str">
            <v xml:space="preserve">      礫質土</v>
          </cell>
          <cell r="E35" t="str">
            <v>回</v>
          </cell>
          <cell r="F35">
            <v>14152</v>
          </cell>
          <cell r="G35">
            <v>0</v>
          </cell>
          <cell r="H35">
            <v>0</v>
          </cell>
        </row>
        <row r="36">
          <cell r="B36">
            <v>7</v>
          </cell>
          <cell r="C36" t="str">
            <v xml:space="preserve">      玉石混じり土砂</v>
          </cell>
          <cell r="E36" t="str">
            <v>回</v>
          </cell>
          <cell r="F36">
            <v>16674</v>
          </cell>
          <cell r="G36">
            <v>10</v>
          </cell>
          <cell r="H36">
            <v>166740</v>
          </cell>
        </row>
        <row r="37">
          <cell r="B37">
            <v>8</v>
          </cell>
          <cell r="C37" t="str">
            <v xml:space="preserve">      軟岩（Ⅰ）</v>
          </cell>
          <cell r="E37" t="str">
            <v>回</v>
          </cell>
          <cell r="F37">
            <v>16674</v>
          </cell>
          <cell r="G37">
            <v>40</v>
          </cell>
          <cell r="H37">
            <v>666960</v>
          </cell>
        </row>
        <row r="38">
          <cell r="B38">
            <v>9</v>
          </cell>
          <cell r="C38" t="str">
            <v xml:space="preserve">    水平観測孔設置</v>
          </cell>
          <cell r="H38">
            <v>40000</v>
          </cell>
        </row>
        <row r="39">
          <cell r="B39">
            <v>10</v>
          </cell>
          <cell r="C39" t="str">
            <v xml:space="preserve">      ボーリング保孔管設置</v>
          </cell>
          <cell r="E39" t="str">
            <v>ｍ</v>
          </cell>
          <cell r="F39">
            <v>1000</v>
          </cell>
          <cell r="G39">
            <v>40</v>
          </cell>
          <cell r="H39">
            <v>40000</v>
          </cell>
        </row>
        <row r="40">
          <cell r="B40">
            <v>0</v>
          </cell>
          <cell r="C40" t="str">
            <v xml:space="preserve">      不撹乱資料採取</v>
          </cell>
          <cell r="D40" t="str">
            <v>デニソン</v>
          </cell>
          <cell r="E40" t="str">
            <v>試料</v>
          </cell>
          <cell r="F40">
            <v>37062</v>
          </cell>
          <cell r="G40">
            <v>0</v>
          </cell>
          <cell r="H40">
            <v>0</v>
          </cell>
        </row>
        <row r="41">
          <cell r="B41">
            <v>0</v>
          </cell>
          <cell r="C41" t="str">
            <v xml:space="preserve">      不撹乱資料採取</v>
          </cell>
          <cell r="D41" t="str">
            <v>トリプル</v>
          </cell>
          <cell r="E41" t="str">
            <v>試料</v>
          </cell>
          <cell r="F41">
            <v>24026</v>
          </cell>
        </row>
        <row r="42">
          <cell r="B42">
            <v>0</v>
          </cell>
          <cell r="C42" t="str">
            <v xml:space="preserve">      不撹乱資料採取</v>
          </cell>
          <cell r="D42" t="str">
            <v>フォイル</v>
          </cell>
          <cell r="E42" t="str">
            <v>ｍ</v>
          </cell>
          <cell r="F42">
            <v>45580</v>
          </cell>
          <cell r="G42">
            <v>0</v>
          </cell>
          <cell r="H42">
            <v>0</v>
          </cell>
        </row>
        <row r="43">
          <cell r="B43">
            <v>0</v>
          </cell>
          <cell r="C43" t="str">
            <v xml:space="preserve">      オーガーボーリング</v>
          </cell>
          <cell r="E43" t="str">
            <v>ｍ</v>
          </cell>
          <cell r="F43">
            <v>9441</v>
          </cell>
          <cell r="G43">
            <v>0</v>
          </cell>
          <cell r="H43">
            <v>0</v>
          </cell>
        </row>
        <row r="44">
          <cell r="B44">
            <v>0</v>
          </cell>
          <cell r="C44" t="str">
            <v xml:space="preserve">      スウェーデン式サウンディング</v>
          </cell>
          <cell r="E44" t="str">
            <v>ｍ</v>
          </cell>
          <cell r="F44">
            <v>5283</v>
          </cell>
          <cell r="G44">
            <v>0</v>
          </cell>
          <cell r="H44">
            <v>0</v>
          </cell>
        </row>
        <row r="45">
          <cell r="B45">
            <v>0</v>
          </cell>
          <cell r="C45" t="str">
            <v xml:space="preserve">      ベーン試験</v>
          </cell>
          <cell r="E45" t="str">
            <v>回</v>
          </cell>
          <cell r="F45">
            <v>18910</v>
          </cell>
          <cell r="G45">
            <v>0</v>
          </cell>
          <cell r="H45">
            <v>0</v>
          </cell>
        </row>
        <row r="46">
          <cell r="B46">
            <v>0</v>
          </cell>
          <cell r="C46" t="str">
            <v xml:space="preserve">      コンペネトロメータ</v>
          </cell>
          <cell r="D46" t="str">
            <v>単管式</v>
          </cell>
          <cell r="E46" t="str">
            <v>ｍ</v>
          </cell>
          <cell r="F46">
            <v>3758</v>
          </cell>
          <cell r="G46">
            <v>0</v>
          </cell>
          <cell r="H46">
            <v>0</v>
          </cell>
        </row>
        <row r="47">
          <cell r="B47">
            <v>0</v>
          </cell>
          <cell r="C47" t="str">
            <v xml:space="preserve">      コンペネトロメータ</v>
          </cell>
          <cell r="D47" t="str">
            <v>二重管式</v>
          </cell>
          <cell r="E47" t="str">
            <v>ｍ</v>
          </cell>
          <cell r="F47">
            <v>7577</v>
          </cell>
          <cell r="G47">
            <v>0</v>
          </cell>
          <cell r="H47">
            <v>0</v>
          </cell>
        </row>
        <row r="48">
          <cell r="B48">
            <v>0</v>
          </cell>
          <cell r="C48" t="str">
            <v xml:space="preserve">      現場透水試験</v>
          </cell>
          <cell r="D48" t="str">
            <v>オーガー法</v>
          </cell>
          <cell r="E48" t="str">
            <v>ヶ所</v>
          </cell>
          <cell r="F48">
            <v>57457</v>
          </cell>
          <cell r="G48">
            <v>0</v>
          </cell>
          <cell r="H48">
            <v>0</v>
          </cell>
        </row>
        <row r="49">
          <cell r="B49">
            <v>0</v>
          </cell>
          <cell r="C49" t="str">
            <v xml:space="preserve">      現場透水試験</v>
          </cell>
          <cell r="D49" t="str">
            <v>ケーシング法</v>
          </cell>
          <cell r="E49" t="str">
            <v>ヶ所</v>
          </cell>
          <cell r="F49">
            <v>67978</v>
          </cell>
          <cell r="G49">
            <v>0</v>
          </cell>
          <cell r="H49">
            <v>0</v>
          </cell>
        </row>
        <row r="50">
          <cell r="B50">
            <v>0</v>
          </cell>
          <cell r="C50" t="str">
            <v xml:space="preserve">      現場透水試験</v>
          </cell>
          <cell r="D50" t="str">
            <v>一重管法</v>
          </cell>
          <cell r="E50" t="str">
            <v>ヶ所</v>
          </cell>
          <cell r="F50">
            <v>114025</v>
          </cell>
          <cell r="G50">
            <v>0</v>
          </cell>
          <cell r="H50">
            <v>0</v>
          </cell>
        </row>
        <row r="51">
          <cell r="B51">
            <v>0</v>
          </cell>
          <cell r="C51" t="str">
            <v xml:space="preserve">      現場透水試験</v>
          </cell>
          <cell r="D51" t="str">
            <v>二重管法</v>
          </cell>
          <cell r="E51" t="str">
            <v>ヶ所</v>
          </cell>
          <cell r="F51">
            <v>123673</v>
          </cell>
          <cell r="G51">
            <v>0</v>
          </cell>
          <cell r="H51">
            <v>0</v>
          </cell>
        </row>
        <row r="52">
          <cell r="B52">
            <v>0</v>
          </cell>
          <cell r="C52" t="str">
            <v xml:space="preserve">      現場透水試験</v>
          </cell>
          <cell r="D52" t="str">
            <v>注水法</v>
          </cell>
          <cell r="E52" t="str">
            <v>ヶ所</v>
          </cell>
          <cell r="F52">
            <v>61918</v>
          </cell>
          <cell r="G52">
            <v>0</v>
          </cell>
          <cell r="H52">
            <v>0</v>
          </cell>
        </row>
        <row r="53">
          <cell r="B53">
            <v>0</v>
          </cell>
          <cell r="C53" t="str">
            <v xml:space="preserve">      電気検層</v>
          </cell>
          <cell r="D53" t="str">
            <v>外業</v>
          </cell>
          <cell r="E53" t="str">
            <v>ｍ</v>
          </cell>
          <cell r="F53">
            <v>4107</v>
          </cell>
          <cell r="G53">
            <v>0</v>
          </cell>
          <cell r="H53">
            <v>0</v>
          </cell>
        </row>
        <row r="54">
          <cell r="B54">
            <v>0</v>
          </cell>
          <cell r="C54" t="str">
            <v xml:space="preserve">      電気検層</v>
          </cell>
          <cell r="D54" t="str">
            <v>内業</v>
          </cell>
          <cell r="E54" t="str">
            <v>ｍ</v>
          </cell>
          <cell r="F54">
            <v>2975</v>
          </cell>
          <cell r="G54">
            <v>0</v>
          </cell>
          <cell r="H54">
            <v>0</v>
          </cell>
        </row>
        <row r="55">
          <cell r="B55">
            <v>0</v>
          </cell>
          <cell r="C55" t="str">
            <v xml:space="preserve">      孔内水平載荷試験</v>
          </cell>
          <cell r="D55" t="str">
            <v>普通載荷</v>
          </cell>
          <cell r="E55" t="str">
            <v>回</v>
          </cell>
          <cell r="F55">
            <v>54928</v>
          </cell>
          <cell r="G55">
            <v>0</v>
          </cell>
          <cell r="H55">
            <v>0</v>
          </cell>
        </row>
        <row r="56">
          <cell r="B56">
            <v>0</v>
          </cell>
          <cell r="C56" t="str">
            <v xml:space="preserve">      孔内水平載荷試験</v>
          </cell>
          <cell r="D56" t="str">
            <v>中圧載荷</v>
          </cell>
          <cell r="E56" t="str">
            <v>回</v>
          </cell>
          <cell r="F56">
            <v>66158</v>
          </cell>
          <cell r="G56">
            <v>0</v>
          </cell>
          <cell r="H56">
            <v>0</v>
          </cell>
        </row>
        <row r="57">
          <cell r="B57">
            <v>0</v>
          </cell>
          <cell r="C57" t="str">
            <v xml:space="preserve">      孔内水平載荷試験</v>
          </cell>
          <cell r="D57" t="str">
            <v>高圧載荷</v>
          </cell>
          <cell r="E57" t="str">
            <v>回</v>
          </cell>
          <cell r="F57">
            <v>102060</v>
          </cell>
          <cell r="G57">
            <v>0</v>
          </cell>
          <cell r="H57">
            <v>0</v>
          </cell>
        </row>
        <row r="58">
          <cell r="B58">
            <v>0</v>
          </cell>
          <cell r="C58" t="str">
            <v xml:space="preserve">      ルジオンテスト</v>
          </cell>
          <cell r="D58" t="str">
            <v>外業</v>
          </cell>
          <cell r="E58" t="str">
            <v>回</v>
          </cell>
          <cell r="F58">
            <v>52703</v>
          </cell>
          <cell r="G58">
            <v>0</v>
          </cell>
          <cell r="H58">
            <v>0</v>
          </cell>
        </row>
        <row r="59">
          <cell r="B59">
            <v>0</v>
          </cell>
          <cell r="C59" t="str">
            <v xml:space="preserve">      ルジオンテスト</v>
          </cell>
          <cell r="D59" t="str">
            <v>内業</v>
          </cell>
          <cell r="E59" t="str">
            <v>回</v>
          </cell>
          <cell r="F59">
            <v>4388</v>
          </cell>
          <cell r="G59">
            <v>0</v>
          </cell>
          <cell r="H59">
            <v>0</v>
          </cell>
        </row>
        <row r="60">
          <cell r="B60">
            <v>0</v>
          </cell>
          <cell r="C60" t="str">
            <v xml:space="preserve">      オランダ式コーン貫入</v>
          </cell>
          <cell r="E60" t="str">
            <v>ｍ</v>
          </cell>
          <cell r="F60">
            <v>8950</v>
          </cell>
          <cell r="G60">
            <v>0</v>
          </cell>
          <cell r="H60">
            <v>0</v>
          </cell>
        </row>
        <row r="61">
          <cell r="B61">
            <v>0</v>
          </cell>
          <cell r="C61" t="str">
            <v xml:space="preserve">      ポータブルコーン貫入試験</v>
          </cell>
          <cell r="E61" t="str">
            <v>ｍ</v>
          </cell>
          <cell r="F61">
            <v>3102</v>
          </cell>
          <cell r="G61">
            <v>0</v>
          </cell>
          <cell r="H61">
            <v>0</v>
          </cell>
        </row>
        <row r="62">
          <cell r="B62">
            <v>0</v>
          </cell>
          <cell r="C62" t="str">
            <v xml:space="preserve">      間隙水圧測定</v>
          </cell>
          <cell r="D62" t="str">
            <v>水頭測定</v>
          </cell>
          <cell r="E62" t="str">
            <v>回</v>
          </cell>
          <cell r="F62">
            <v>164893</v>
          </cell>
          <cell r="G62">
            <v>0</v>
          </cell>
          <cell r="H62">
            <v>0</v>
          </cell>
        </row>
        <row r="63">
          <cell r="B63">
            <v>0</v>
          </cell>
          <cell r="C63" t="str">
            <v xml:space="preserve">      間隙水圧測定</v>
          </cell>
          <cell r="D63" t="str">
            <v>電気式</v>
          </cell>
          <cell r="E63" t="str">
            <v>回</v>
          </cell>
          <cell r="F63">
            <v>136296</v>
          </cell>
          <cell r="G63">
            <v>0</v>
          </cell>
          <cell r="H63">
            <v>0</v>
          </cell>
        </row>
        <row r="64">
          <cell r="B64">
            <v>0</v>
          </cell>
          <cell r="C64" t="str">
            <v>（参考工種）</v>
          </cell>
        </row>
        <row r="65">
          <cell r="B65">
            <v>0</v>
          </cell>
          <cell r="C65" t="str">
            <v xml:space="preserve">      ﾎﾞｱﾎｰﾙｽｷｬﾅｰ現地測定費</v>
          </cell>
          <cell r="E65" t="str">
            <v>ｍ</v>
          </cell>
          <cell r="F65">
            <v>6951.2</v>
          </cell>
          <cell r="G65">
            <v>0</v>
          </cell>
          <cell r="H65">
            <v>0</v>
          </cell>
        </row>
        <row r="66">
          <cell r="B66">
            <v>0</v>
          </cell>
          <cell r="C66" t="str">
            <v xml:space="preserve">      ﾎﾞｱﾎｰﾙｽｷｬﾅｰ資料整理･計算費</v>
          </cell>
          <cell r="E66" t="str">
            <v>ｍ</v>
          </cell>
          <cell r="F66">
            <v>2577.5</v>
          </cell>
          <cell r="G66">
            <v>0</v>
          </cell>
          <cell r="H66">
            <v>0</v>
          </cell>
        </row>
        <row r="67">
          <cell r="B67">
            <v>0</v>
          </cell>
          <cell r="C67" t="str">
            <v xml:space="preserve">      電気探査･観測費</v>
          </cell>
          <cell r="D67" t="str">
            <v>（電極間隔100ｍ）</v>
          </cell>
          <cell r="E67" t="str">
            <v>点</v>
          </cell>
          <cell r="F67">
            <v>17206</v>
          </cell>
          <cell r="G67">
            <v>0</v>
          </cell>
          <cell r="H67">
            <v>0</v>
          </cell>
        </row>
        <row r="68">
          <cell r="B68">
            <v>0</v>
          </cell>
          <cell r="C68" t="str">
            <v xml:space="preserve">      電気探査･測線設定費</v>
          </cell>
          <cell r="D68" t="str">
            <v>（電極間隔100ｍ）</v>
          </cell>
          <cell r="E68" t="str">
            <v>点</v>
          </cell>
          <cell r="F68">
            <v>8773</v>
          </cell>
          <cell r="G68">
            <v>0</v>
          </cell>
          <cell r="H68">
            <v>0</v>
          </cell>
        </row>
        <row r="69">
          <cell r="B69">
            <v>0</v>
          </cell>
          <cell r="C69" t="str">
            <v xml:space="preserve">      湧水圧試験(J.F.T)</v>
          </cell>
          <cell r="D69" t="str">
            <v>測定深度20m</v>
          </cell>
          <cell r="E69" t="str">
            <v>ヶ所</v>
          </cell>
          <cell r="F69">
            <v>154882</v>
          </cell>
          <cell r="G69">
            <v>0</v>
          </cell>
          <cell r="H69">
            <v>0</v>
          </cell>
        </row>
        <row r="70">
          <cell r="B70">
            <v>0</v>
          </cell>
          <cell r="C70" t="str">
            <v xml:space="preserve">      湧水圧試験(J.F.T)</v>
          </cell>
          <cell r="D70" t="str">
            <v>測定深度30m</v>
          </cell>
          <cell r="E70" t="str">
            <v>ヶ所</v>
          </cell>
          <cell r="F70">
            <v>160022</v>
          </cell>
          <cell r="G70">
            <v>0</v>
          </cell>
          <cell r="H70">
            <v>0</v>
          </cell>
        </row>
        <row r="71">
          <cell r="B71">
            <v>0</v>
          </cell>
          <cell r="C71" t="str">
            <v xml:space="preserve">      湧水圧試験(J.F.T)</v>
          </cell>
          <cell r="D71" t="str">
            <v>測定深度50m</v>
          </cell>
          <cell r="E71" t="str">
            <v>ヶ所</v>
          </cell>
          <cell r="F71">
            <v>173092</v>
          </cell>
          <cell r="G71">
            <v>0</v>
          </cell>
          <cell r="H71">
            <v>0</v>
          </cell>
        </row>
        <row r="72">
          <cell r="B72">
            <v>0</v>
          </cell>
          <cell r="C72" t="str">
            <v xml:space="preserve">      Ｐ．Ｓ検層　測定費　P=1m</v>
          </cell>
          <cell r="E72" t="str">
            <v>ｍ</v>
          </cell>
          <cell r="F72">
            <v>8283</v>
          </cell>
          <cell r="G72">
            <v>0</v>
          </cell>
          <cell r="H72">
            <v>0</v>
          </cell>
        </row>
        <row r="73">
          <cell r="B73">
            <v>0</v>
          </cell>
          <cell r="C73" t="str">
            <v xml:space="preserve">      Ｐ．Ｓ検層　測定費　P=2m</v>
          </cell>
          <cell r="E73" t="str">
            <v>ｍ</v>
          </cell>
          <cell r="F73">
            <v>4699</v>
          </cell>
          <cell r="G73">
            <v>0</v>
          </cell>
          <cell r="H73">
            <v>0</v>
          </cell>
        </row>
        <row r="74">
          <cell r="B74">
            <v>0</v>
          </cell>
          <cell r="C74" t="str">
            <v xml:space="preserve">      簡易貫入試験・土研式</v>
          </cell>
          <cell r="E74" t="str">
            <v>ｍ</v>
          </cell>
          <cell r="F74">
            <v>5307</v>
          </cell>
          <cell r="G74">
            <v>0</v>
          </cell>
          <cell r="H74">
            <v>0</v>
          </cell>
        </row>
        <row r="75">
          <cell r="B75">
            <v>0</v>
          </cell>
          <cell r="C75" t="str">
            <v xml:space="preserve">      現場単位体積重量試験</v>
          </cell>
          <cell r="E75" t="str">
            <v>個</v>
          </cell>
          <cell r="F75">
            <v>29140</v>
          </cell>
          <cell r="G75">
            <v>0</v>
          </cell>
          <cell r="H75">
            <v>0</v>
          </cell>
          <cell r="I75" t="str">
            <v>ピット掘削費別</v>
          </cell>
        </row>
        <row r="76">
          <cell r="B76">
            <v>0</v>
          </cell>
          <cell r="C76" t="str">
            <v xml:space="preserve">      三成分コーン試験</v>
          </cell>
          <cell r="E76" t="str">
            <v>ｍ</v>
          </cell>
          <cell r="F76">
            <v>10951</v>
          </cell>
          <cell r="G76">
            <v>0</v>
          </cell>
          <cell r="H76">
            <v>0</v>
          </cell>
        </row>
        <row r="77">
          <cell r="B77">
            <v>0</v>
          </cell>
          <cell r="C77" t="str">
            <v xml:space="preserve">    弾性波探査</v>
          </cell>
          <cell r="H77">
            <v>0</v>
          </cell>
        </row>
        <row r="78">
          <cell r="B78">
            <v>0</v>
          </cell>
          <cell r="C78" t="str">
            <v xml:space="preserve">      側線設置　普通山地</v>
          </cell>
          <cell r="D78" t="str">
            <v>測点間隔5m</v>
          </cell>
          <cell r="E78" t="str">
            <v>km</v>
          </cell>
          <cell r="F78">
            <v>468202</v>
          </cell>
          <cell r="G78">
            <v>0</v>
          </cell>
          <cell r="H78">
            <v>0</v>
          </cell>
        </row>
        <row r="79">
          <cell r="B79">
            <v>0</v>
          </cell>
          <cell r="C79" t="str">
            <v xml:space="preserve">      側線設置　丘陵地</v>
          </cell>
          <cell r="D79" t="str">
            <v>測点間隔5m</v>
          </cell>
          <cell r="E79" t="str">
            <v>km</v>
          </cell>
          <cell r="F79">
            <v>397971</v>
          </cell>
          <cell r="G79">
            <v>0</v>
          </cell>
          <cell r="H79">
            <v>0</v>
          </cell>
        </row>
        <row r="80">
          <cell r="B80">
            <v>0</v>
          </cell>
          <cell r="C80" t="str">
            <v xml:space="preserve">      側線設置　急峻山地</v>
          </cell>
          <cell r="D80" t="str">
            <v>測点間隔5m</v>
          </cell>
          <cell r="E80" t="str">
            <v>km</v>
          </cell>
          <cell r="F80">
            <v>795943</v>
          </cell>
          <cell r="G80">
            <v>0</v>
          </cell>
          <cell r="H80">
            <v>0</v>
          </cell>
        </row>
        <row r="81">
          <cell r="B81">
            <v>0</v>
          </cell>
          <cell r="C81" t="str">
            <v xml:space="preserve">      側線設置　普通山地</v>
          </cell>
          <cell r="D81" t="str">
            <v>測点間隔10m</v>
          </cell>
          <cell r="E81" t="str">
            <v>km</v>
          </cell>
          <cell r="F81">
            <v>401316</v>
          </cell>
          <cell r="G81">
            <v>0</v>
          </cell>
          <cell r="H81">
            <v>0</v>
          </cell>
        </row>
        <row r="82">
          <cell r="B82">
            <v>0</v>
          </cell>
          <cell r="C82" t="str">
            <v xml:space="preserve">      側線設置　丘陵地</v>
          </cell>
          <cell r="D82" t="str">
            <v>測点間隔10m</v>
          </cell>
          <cell r="E82" t="str">
            <v>km</v>
          </cell>
          <cell r="F82">
            <v>341118</v>
          </cell>
          <cell r="G82">
            <v>0</v>
          </cell>
          <cell r="H82">
            <v>0</v>
          </cell>
        </row>
        <row r="83">
          <cell r="B83">
            <v>0</v>
          </cell>
          <cell r="C83" t="str">
            <v xml:space="preserve">      側線設置　急峻山地</v>
          </cell>
          <cell r="D83" t="str">
            <v>測点間隔10m</v>
          </cell>
          <cell r="E83" t="str">
            <v>km</v>
          </cell>
          <cell r="F83">
            <v>682237</v>
          </cell>
          <cell r="G83">
            <v>0</v>
          </cell>
          <cell r="H83">
            <v>0</v>
          </cell>
        </row>
        <row r="84">
          <cell r="B84">
            <v>0</v>
          </cell>
          <cell r="C84" t="str">
            <v xml:space="preserve">      観測　普通山地</v>
          </cell>
          <cell r="D84" t="str">
            <v>測点間隔5m</v>
          </cell>
          <cell r="E84" t="str">
            <v>km</v>
          </cell>
          <cell r="F84">
            <v>1036700</v>
          </cell>
          <cell r="G84">
            <v>0</v>
          </cell>
          <cell r="H84">
            <v>0</v>
          </cell>
        </row>
        <row r="85">
          <cell r="B85">
            <v>0</v>
          </cell>
          <cell r="C85" t="str">
            <v xml:space="preserve">      観測　丘陵地</v>
          </cell>
          <cell r="D85" t="str">
            <v>測点間隔5m</v>
          </cell>
          <cell r="E85" t="str">
            <v>km</v>
          </cell>
          <cell r="F85">
            <v>829360</v>
          </cell>
          <cell r="G85">
            <v>0</v>
          </cell>
          <cell r="H85">
            <v>0</v>
          </cell>
        </row>
        <row r="86">
          <cell r="B86">
            <v>0</v>
          </cell>
          <cell r="C86" t="str">
            <v xml:space="preserve">      観測　急峻山地</v>
          </cell>
          <cell r="D86" t="str">
            <v>測点間隔5m</v>
          </cell>
          <cell r="E86" t="str">
            <v>km</v>
          </cell>
          <cell r="F86">
            <v>1347710</v>
          </cell>
          <cell r="G86">
            <v>0</v>
          </cell>
          <cell r="H86">
            <v>0</v>
          </cell>
        </row>
        <row r="87">
          <cell r="B87">
            <v>0</v>
          </cell>
          <cell r="C87" t="str">
            <v xml:space="preserve">      観測　普通山地</v>
          </cell>
          <cell r="D87" t="str">
            <v>測点間隔10m</v>
          </cell>
          <cell r="E87" t="str">
            <v>km</v>
          </cell>
          <cell r="F87">
            <v>829360</v>
          </cell>
          <cell r="G87">
            <v>0</v>
          </cell>
          <cell r="H87">
            <v>0</v>
          </cell>
        </row>
        <row r="88">
          <cell r="B88">
            <v>0</v>
          </cell>
          <cell r="C88" t="str">
            <v xml:space="preserve">      観測　丘陵地</v>
          </cell>
          <cell r="D88" t="str">
            <v>測点間隔10m</v>
          </cell>
          <cell r="E88" t="str">
            <v>km</v>
          </cell>
          <cell r="F88">
            <v>663488</v>
          </cell>
          <cell r="G88">
            <v>0</v>
          </cell>
          <cell r="H88">
            <v>0</v>
          </cell>
        </row>
        <row r="89">
          <cell r="B89">
            <v>0</v>
          </cell>
          <cell r="C89" t="str">
            <v xml:space="preserve">      観測　急峻山地</v>
          </cell>
          <cell r="D89" t="str">
            <v>測点間隔10m</v>
          </cell>
          <cell r="E89" t="str">
            <v>km</v>
          </cell>
          <cell r="F89">
            <v>1078168</v>
          </cell>
          <cell r="G89">
            <v>0</v>
          </cell>
          <cell r="H89">
            <v>0</v>
          </cell>
        </row>
        <row r="90">
          <cell r="B90">
            <v>0</v>
          </cell>
          <cell r="C90" t="str">
            <v xml:space="preserve">      火工所設置</v>
          </cell>
          <cell r="E90" t="str">
            <v>現場</v>
          </cell>
          <cell r="F90">
            <v>31240</v>
          </cell>
          <cell r="G90">
            <v>0</v>
          </cell>
          <cell r="H90">
            <v>0</v>
          </cell>
        </row>
        <row r="91">
          <cell r="B91">
            <v>0</v>
          </cell>
          <cell r="C91" t="str">
            <v xml:space="preserve">      火薬類取扱所設置</v>
          </cell>
          <cell r="E91" t="str">
            <v>現場</v>
          </cell>
          <cell r="F91">
            <v>41030</v>
          </cell>
          <cell r="G91">
            <v>0</v>
          </cell>
          <cell r="H91">
            <v>0</v>
          </cell>
        </row>
        <row r="92">
          <cell r="B92">
            <v>0</v>
          </cell>
          <cell r="C92" t="str">
            <v xml:space="preserve">      発破孔埋戻し</v>
          </cell>
          <cell r="E92" t="str">
            <v>km</v>
          </cell>
          <cell r="F92">
            <v>74366</v>
          </cell>
          <cell r="G92">
            <v>0</v>
          </cell>
          <cell r="H92">
            <v>0</v>
          </cell>
        </row>
        <row r="93">
          <cell r="B93">
            <v>0</v>
          </cell>
          <cell r="C93" t="str">
            <v>（参考）</v>
          </cell>
        </row>
        <row r="94">
          <cell r="B94">
            <v>0</v>
          </cell>
          <cell r="C94" t="str">
            <v xml:space="preserve">      使用材料</v>
          </cell>
          <cell r="D94" t="str">
            <v>1kg当たり</v>
          </cell>
          <cell r="E94" t="str">
            <v>km</v>
          </cell>
          <cell r="F94">
            <v>107423</v>
          </cell>
          <cell r="G94">
            <v>0</v>
          </cell>
          <cell r="H94">
            <v>0</v>
          </cell>
        </row>
        <row r="95">
          <cell r="B95">
            <v>0</v>
          </cell>
          <cell r="C95" t="str">
            <v xml:space="preserve">      オランダ式コーン貫入試験</v>
          </cell>
          <cell r="E95" t="str">
            <v>ｍ</v>
          </cell>
          <cell r="F95">
            <v>8950</v>
          </cell>
          <cell r="G95">
            <v>0</v>
          </cell>
          <cell r="H95">
            <v>0</v>
          </cell>
        </row>
        <row r="96">
          <cell r="B96">
            <v>0</v>
          </cell>
          <cell r="C96" t="str">
            <v xml:space="preserve">      ポータブルコーン貫入試験</v>
          </cell>
          <cell r="E96" t="str">
            <v>ｍ</v>
          </cell>
          <cell r="F96">
            <v>3102</v>
          </cell>
          <cell r="G96">
            <v>0</v>
          </cell>
          <cell r="H96">
            <v>0</v>
          </cell>
        </row>
        <row r="97">
          <cell r="B97">
            <v>0</v>
          </cell>
          <cell r="C97" t="str">
            <v xml:space="preserve">    弾性波探査・ｽﾀｯｷﾝｸﾞ法（重合法）受信間隔Ａ･5ｍ</v>
          </cell>
          <cell r="H97">
            <v>0</v>
          </cell>
        </row>
        <row r="98">
          <cell r="B98">
            <v>0</v>
          </cell>
          <cell r="C98" t="str">
            <v xml:space="preserve">      測点設定　普通地</v>
          </cell>
          <cell r="D98" t="str">
            <v>0.5km</v>
          </cell>
          <cell r="E98" t="str">
            <v>件</v>
          </cell>
          <cell r="F98">
            <v>318218</v>
          </cell>
          <cell r="G98">
            <v>0</v>
          </cell>
          <cell r="H98">
            <v>0</v>
          </cell>
        </row>
        <row r="99">
          <cell r="B99">
            <v>0</v>
          </cell>
          <cell r="C99" t="str">
            <v xml:space="preserve">      測点設定　普通地</v>
          </cell>
          <cell r="D99" t="str">
            <v>1.0km</v>
          </cell>
          <cell r="E99" t="str">
            <v>件</v>
          </cell>
          <cell r="F99">
            <v>515424</v>
          </cell>
          <cell r="G99">
            <v>0</v>
          </cell>
          <cell r="H99">
            <v>0</v>
          </cell>
        </row>
        <row r="100">
          <cell r="B100">
            <v>0</v>
          </cell>
          <cell r="C100" t="str">
            <v xml:space="preserve">      測点設定　普通地</v>
          </cell>
          <cell r="D100" t="str">
            <v>1.5km</v>
          </cell>
          <cell r="E100" t="str">
            <v>件</v>
          </cell>
          <cell r="F100">
            <v>709092</v>
          </cell>
          <cell r="G100">
            <v>0</v>
          </cell>
          <cell r="H100">
            <v>0</v>
          </cell>
        </row>
        <row r="101">
          <cell r="B101">
            <v>0</v>
          </cell>
          <cell r="C101" t="str">
            <v xml:space="preserve">      測点設定　普通地</v>
          </cell>
          <cell r="D101" t="str">
            <v>2.0km</v>
          </cell>
          <cell r="E101" t="str">
            <v>件</v>
          </cell>
          <cell r="F101">
            <v>904778</v>
          </cell>
          <cell r="G101">
            <v>0</v>
          </cell>
          <cell r="H101">
            <v>0</v>
          </cell>
        </row>
        <row r="102">
          <cell r="B102">
            <v>0</v>
          </cell>
          <cell r="C102" t="str">
            <v xml:space="preserve">      測点設定　普通地</v>
          </cell>
          <cell r="D102" t="str">
            <v>2.5km</v>
          </cell>
          <cell r="E102" t="str">
            <v>件</v>
          </cell>
          <cell r="F102">
            <v>1096368</v>
          </cell>
          <cell r="G102">
            <v>0</v>
          </cell>
          <cell r="H102">
            <v>0</v>
          </cell>
        </row>
        <row r="103">
          <cell r="B103">
            <v>0</v>
          </cell>
          <cell r="C103" t="str">
            <v xml:space="preserve">      測点設定　普通地</v>
          </cell>
          <cell r="D103" t="str">
            <v>3.0km</v>
          </cell>
          <cell r="E103" t="str">
            <v>件</v>
          </cell>
          <cell r="F103">
            <v>1293572</v>
          </cell>
          <cell r="G103">
            <v>0</v>
          </cell>
          <cell r="H103">
            <v>0</v>
          </cell>
        </row>
        <row r="104">
          <cell r="B104">
            <v>0</v>
          </cell>
          <cell r="C104" t="str">
            <v xml:space="preserve">      測点設定　普通地</v>
          </cell>
          <cell r="D104" t="str">
            <v>3.5km</v>
          </cell>
          <cell r="E104" t="str">
            <v>件</v>
          </cell>
          <cell r="F104">
            <v>1484288</v>
          </cell>
          <cell r="G104">
            <v>0</v>
          </cell>
          <cell r="H104">
            <v>0</v>
          </cell>
        </row>
        <row r="105">
          <cell r="B105">
            <v>0</v>
          </cell>
          <cell r="C105" t="str">
            <v xml:space="preserve">      測点設定　普通地</v>
          </cell>
          <cell r="D105" t="str">
            <v>4.0km</v>
          </cell>
          <cell r="E105" t="str">
            <v>件</v>
          </cell>
          <cell r="F105">
            <v>1677956</v>
          </cell>
          <cell r="G105">
            <v>0</v>
          </cell>
          <cell r="H105">
            <v>0</v>
          </cell>
        </row>
        <row r="106">
          <cell r="B106">
            <v>0</v>
          </cell>
          <cell r="C106" t="str">
            <v xml:space="preserve">      測点設定　急峻地</v>
          </cell>
          <cell r="D106" t="str">
            <v>0.5km</v>
          </cell>
          <cell r="E106" t="str">
            <v>件</v>
          </cell>
          <cell r="F106">
            <v>353162</v>
          </cell>
          <cell r="G106">
            <v>0</v>
          </cell>
          <cell r="H106">
            <v>0</v>
          </cell>
        </row>
        <row r="107">
          <cell r="B107">
            <v>0</v>
          </cell>
          <cell r="C107" t="str">
            <v xml:space="preserve">      測点設定　急峻地</v>
          </cell>
          <cell r="D107" t="str">
            <v>1.0km</v>
          </cell>
          <cell r="E107" t="str">
            <v>件</v>
          </cell>
          <cell r="F107">
            <v>616512</v>
          </cell>
          <cell r="G107">
            <v>0</v>
          </cell>
          <cell r="H107">
            <v>0</v>
          </cell>
        </row>
        <row r="108">
          <cell r="B108">
            <v>0</v>
          </cell>
          <cell r="C108" t="str">
            <v xml:space="preserve">      測点設定　急峻地</v>
          </cell>
          <cell r="D108" t="str">
            <v>1.5km</v>
          </cell>
          <cell r="E108" t="str">
            <v>件</v>
          </cell>
          <cell r="F108">
            <v>886994</v>
          </cell>
          <cell r="G108">
            <v>0</v>
          </cell>
          <cell r="H108">
            <v>0</v>
          </cell>
        </row>
        <row r="109">
          <cell r="B109">
            <v>0</v>
          </cell>
          <cell r="C109" t="str">
            <v xml:space="preserve">      測点設定　急峻地</v>
          </cell>
          <cell r="D109" t="str">
            <v>2.0km</v>
          </cell>
          <cell r="E109" t="str">
            <v>件</v>
          </cell>
          <cell r="F109">
            <v>1155960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 t="str">
            <v xml:space="preserve">      測点設定　急峻地</v>
          </cell>
          <cell r="D110" t="str">
            <v>2.5km</v>
          </cell>
          <cell r="E110" t="str">
            <v>件</v>
          </cell>
          <cell r="F110">
            <v>1420826</v>
          </cell>
          <cell r="G110">
            <v>0</v>
          </cell>
          <cell r="H110">
            <v>0</v>
          </cell>
        </row>
        <row r="111">
          <cell r="B111">
            <v>0</v>
          </cell>
          <cell r="C111" t="str">
            <v xml:space="preserve">      測点設定　急峻地</v>
          </cell>
          <cell r="D111" t="str">
            <v>3.0km</v>
          </cell>
          <cell r="E111" t="str">
            <v>件</v>
          </cell>
          <cell r="F111">
            <v>1691309</v>
          </cell>
          <cell r="G111">
            <v>0</v>
          </cell>
          <cell r="H111">
            <v>0</v>
          </cell>
        </row>
        <row r="112">
          <cell r="B112">
            <v>0</v>
          </cell>
          <cell r="C112" t="str">
            <v xml:space="preserve">      測点設定　急峻地</v>
          </cell>
          <cell r="D112" t="str">
            <v>3.5km</v>
          </cell>
          <cell r="E112" t="str">
            <v>件</v>
          </cell>
          <cell r="F112">
            <v>1958194</v>
          </cell>
          <cell r="G112">
            <v>0</v>
          </cell>
          <cell r="H112">
            <v>0</v>
          </cell>
        </row>
        <row r="113">
          <cell r="B113">
            <v>0</v>
          </cell>
          <cell r="C113" t="str">
            <v xml:space="preserve">      測点設定　急峻地</v>
          </cell>
          <cell r="D113" t="str">
            <v>4.0km</v>
          </cell>
          <cell r="E113" t="str">
            <v>件</v>
          </cell>
          <cell r="F113">
            <v>2222188</v>
          </cell>
          <cell r="G113">
            <v>0</v>
          </cell>
          <cell r="H113">
            <v>0</v>
          </cell>
        </row>
        <row r="114">
          <cell r="B114">
            <v>0</v>
          </cell>
          <cell r="C114" t="str">
            <v xml:space="preserve">      観測　普通地</v>
          </cell>
          <cell r="D114" t="str">
            <v>0.5km</v>
          </cell>
          <cell r="E114" t="str">
            <v>件</v>
          </cell>
          <cell r="F114">
            <v>572745</v>
          </cell>
          <cell r="G114">
            <v>0</v>
          </cell>
          <cell r="H114">
            <v>0</v>
          </cell>
        </row>
        <row r="115">
          <cell r="B115">
            <v>0</v>
          </cell>
          <cell r="C115" t="str">
            <v xml:space="preserve">      観測　普通地</v>
          </cell>
          <cell r="D115" t="str">
            <v>1.0km</v>
          </cell>
          <cell r="E115" t="str">
            <v>件</v>
          </cell>
          <cell r="F115">
            <v>849251</v>
          </cell>
          <cell r="G115">
            <v>0</v>
          </cell>
          <cell r="H115">
            <v>0</v>
          </cell>
        </row>
        <row r="116">
          <cell r="B116">
            <v>0</v>
          </cell>
          <cell r="C116" t="str">
            <v xml:space="preserve">      観測　普通地</v>
          </cell>
          <cell r="D116" t="str">
            <v>1.5km</v>
          </cell>
          <cell r="E116" t="str">
            <v>件</v>
          </cell>
          <cell r="F116">
            <v>1116902</v>
          </cell>
          <cell r="G116">
            <v>0</v>
          </cell>
          <cell r="H116">
            <v>0</v>
          </cell>
        </row>
        <row r="117">
          <cell r="B117">
            <v>0</v>
          </cell>
          <cell r="C117" t="str">
            <v xml:space="preserve">      観測　普通地</v>
          </cell>
          <cell r="D117" t="str">
            <v>2.0km</v>
          </cell>
          <cell r="E117" t="str">
            <v>件</v>
          </cell>
          <cell r="F117">
            <v>1391108</v>
          </cell>
          <cell r="G117">
            <v>0</v>
          </cell>
          <cell r="H117">
            <v>0</v>
          </cell>
        </row>
        <row r="118">
          <cell r="B118">
            <v>0</v>
          </cell>
          <cell r="C118" t="str">
            <v xml:space="preserve">      観測　普通地</v>
          </cell>
          <cell r="D118" t="str">
            <v>2.5km</v>
          </cell>
          <cell r="E118" t="str">
            <v>件</v>
          </cell>
          <cell r="F118">
            <v>1662670</v>
          </cell>
          <cell r="G118">
            <v>0</v>
          </cell>
          <cell r="H118">
            <v>0</v>
          </cell>
        </row>
        <row r="119">
          <cell r="B119">
            <v>0</v>
          </cell>
          <cell r="C119" t="str">
            <v xml:space="preserve">      観測　普通地</v>
          </cell>
          <cell r="D119" t="str">
            <v>3.0km</v>
          </cell>
          <cell r="E119" t="str">
            <v>件</v>
          </cell>
          <cell r="F119">
            <v>1931286</v>
          </cell>
          <cell r="G119">
            <v>0</v>
          </cell>
          <cell r="H119">
            <v>0</v>
          </cell>
        </row>
        <row r="120">
          <cell r="B120">
            <v>0</v>
          </cell>
          <cell r="C120" t="str">
            <v xml:space="preserve">      観測　普通地</v>
          </cell>
          <cell r="D120" t="str">
            <v>3.5km</v>
          </cell>
          <cell r="E120" t="str">
            <v>件</v>
          </cell>
          <cell r="F120">
            <v>2204526</v>
          </cell>
          <cell r="G120">
            <v>0</v>
          </cell>
          <cell r="H120">
            <v>0</v>
          </cell>
        </row>
        <row r="121">
          <cell r="B121">
            <v>0</v>
          </cell>
          <cell r="C121" t="str">
            <v xml:space="preserve">      観測　普通地</v>
          </cell>
          <cell r="D121" t="str">
            <v>4.0km</v>
          </cell>
          <cell r="E121" t="str">
            <v>件</v>
          </cell>
          <cell r="F121">
            <v>2477053</v>
          </cell>
          <cell r="G121">
            <v>0</v>
          </cell>
          <cell r="H121">
            <v>0</v>
          </cell>
        </row>
        <row r="122">
          <cell r="B122">
            <v>0</v>
          </cell>
          <cell r="C122" t="str">
            <v xml:space="preserve">      観測　急峻地</v>
          </cell>
          <cell r="D122" t="str">
            <v>0.5km</v>
          </cell>
          <cell r="E122" t="str">
            <v>件</v>
          </cell>
          <cell r="F122">
            <v>630291</v>
          </cell>
          <cell r="G122">
            <v>0</v>
          </cell>
          <cell r="H122">
            <v>0</v>
          </cell>
        </row>
        <row r="123">
          <cell r="B123">
            <v>0</v>
          </cell>
          <cell r="C123" t="str">
            <v xml:space="preserve">      観測　急峻地</v>
          </cell>
          <cell r="D123" t="str">
            <v>1.0km</v>
          </cell>
          <cell r="E123" t="str">
            <v>件</v>
          </cell>
          <cell r="F123">
            <v>1001005</v>
          </cell>
          <cell r="G123">
            <v>0</v>
          </cell>
          <cell r="H123">
            <v>0</v>
          </cell>
        </row>
        <row r="124">
          <cell r="B124">
            <v>0</v>
          </cell>
          <cell r="C124" t="str">
            <v xml:space="preserve">      観測　急峻地</v>
          </cell>
          <cell r="D124" t="str">
            <v>1.5km</v>
          </cell>
          <cell r="E124" t="str">
            <v>件</v>
          </cell>
          <cell r="F124">
            <v>1371720</v>
          </cell>
          <cell r="G124">
            <v>0</v>
          </cell>
          <cell r="H124">
            <v>0</v>
          </cell>
        </row>
        <row r="125">
          <cell r="B125">
            <v>0</v>
          </cell>
          <cell r="C125" t="str">
            <v xml:space="preserve">      観測　急峻地</v>
          </cell>
          <cell r="D125" t="str">
            <v>2.0km</v>
          </cell>
          <cell r="E125" t="str">
            <v>件</v>
          </cell>
          <cell r="F125">
            <v>1738523</v>
          </cell>
          <cell r="G125">
            <v>0</v>
          </cell>
          <cell r="H125">
            <v>0</v>
          </cell>
        </row>
        <row r="126">
          <cell r="B126">
            <v>0</v>
          </cell>
          <cell r="C126" t="str">
            <v xml:space="preserve">      観測　急峻地</v>
          </cell>
          <cell r="D126" t="str">
            <v>2.5km</v>
          </cell>
          <cell r="E126" t="str">
            <v>件</v>
          </cell>
          <cell r="F126">
            <v>2107558</v>
          </cell>
          <cell r="G126">
            <v>0</v>
          </cell>
          <cell r="H126">
            <v>0</v>
          </cell>
        </row>
        <row r="127">
          <cell r="B127">
            <v>0</v>
          </cell>
          <cell r="C127" t="str">
            <v xml:space="preserve">      観測　急峻地</v>
          </cell>
          <cell r="D127" t="str">
            <v>3.0km</v>
          </cell>
          <cell r="E127" t="str">
            <v>件</v>
          </cell>
          <cell r="F127">
            <v>2475972</v>
          </cell>
          <cell r="G127">
            <v>0</v>
          </cell>
          <cell r="H127">
            <v>0</v>
          </cell>
        </row>
        <row r="128">
          <cell r="B128">
            <v>0</v>
          </cell>
          <cell r="C128" t="str">
            <v xml:space="preserve">      観測　急峻地</v>
          </cell>
          <cell r="D128" t="str">
            <v>3.5km</v>
          </cell>
          <cell r="E128" t="str">
            <v>件</v>
          </cell>
          <cell r="F128">
            <v>2846686</v>
          </cell>
          <cell r="G128">
            <v>0</v>
          </cell>
          <cell r="H128">
            <v>0</v>
          </cell>
        </row>
        <row r="129">
          <cell r="B129">
            <v>0</v>
          </cell>
          <cell r="C129" t="str">
            <v xml:space="preserve">      観測　急峻地</v>
          </cell>
          <cell r="D129" t="str">
            <v>4.0km</v>
          </cell>
          <cell r="E129" t="str">
            <v>件</v>
          </cell>
          <cell r="F129">
            <v>3217400</v>
          </cell>
          <cell r="G129">
            <v>0</v>
          </cell>
          <cell r="H129">
            <v>0</v>
          </cell>
        </row>
        <row r="130">
          <cell r="B130">
            <v>0</v>
          </cell>
          <cell r="C130" t="str">
            <v xml:space="preserve">    室内土質試験</v>
          </cell>
          <cell r="H130">
            <v>0</v>
          </cell>
        </row>
        <row r="131">
          <cell r="B131">
            <v>0</v>
          </cell>
          <cell r="C131" t="str">
            <v xml:space="preserve">      土粒子の密度試験</v>
          </cell>
          <cell r="E131" t="str">
            <v>試料</v>
          </cell>
          <cell r="F131">
            <v>10070</v>
          </cell>
          <cell r="G131">
            <v>0</v>
          </cell>
          <cell r="H131">
            <v>0</v>
          </cell>
          <cell r="I131" t="str">
            <v>JIS　A　1202</v>
          </cell>
        </row>
        <row r="132">
          <cell r="B132">
            <v>0</v>
          </cell>
          <cell r="C132" t="str">
            <v xml:space="preserve">      土の含水量試験</v>
          </cell>
          <cell r="E132" t="str">
            <v>試料</v>
          </cell>
          <cell r="F132">
            <v>2550</v>
          </cell>
          <cell r="G132">
            <v>0</v>
          </cell>
          <cell r="H132">
            <v>0</v>
          </cell>
          <cell r="I132" t="str">
            <v>JIS　A　1203</v>
          </cell>
        </row>
        <row r="133">
          <cell r="B133">
            <v>0</v>
          </cell>
          <cell r="C133" t="str">
            <v xml:space="preserve">      土の粒度試験・粘土･粘性土</v>
          </cell>
          <cell r="E133" t="str">
            <v>試料</v>
          </cell>
          <cell r="F133">
            <v>21530</v>
          </cell>
          <cell r="G133">
            <v>0</v>
          </cell>
          <cell r="H133">
            <v>0</v>
          </cell>
          <cell r="I133" t="str">
            <v>JIS　A　1204</v>
          </cell>
        </row>
        <row r="134">
          <cell r="B134">
            <v>0</v>
          </cell>
          <cell r="C134" t="str">
            <v xml:space="preserve">      土の粒度試験･砂･砂質土</v>
          </cell>
          <cell r="D134" t="str">
            <v>0.5kg</v>
          </cell>
          <cell r="E134" t="str">
            <v>試料</v>
          </cell>
          <cell r="F134">
            <v>11400</v>
          </cell>
          <cell r="G134">
            <v>0</v>
          </cell>
          <cell r="H134">
            <v>0</v>
          </cell>
          <cell r="I134" t="str">
            <v>JIS　A　1204</v>
          </cell>
        </row>
        <row r="135">
          <cell r="B135">
            <v>0</v>
          </cell>
          <cell r="C135" t="str">
            <v xml:space="preserve">      土の粒度試験･砂･砂質土</v>
          </cell>
          <cell r="D135" t="str">
            <v>2.0kg</v>
          </cell>
          <cell r="E135" t="str">
            <v>試料</v>
          </cell>
          <cell r="F135">
            <v>20520</v>
          </cell>
          <cell r="G135">
            <v>0</v>
          </cell>
          <cell r="H135">
            <v>0</v>
          </cell>
          <cell r="I135" t="str">
            <v>JIS　A　1204</v>
          </cell>
        </row>
        <row r="136">
          <cell r="B136">
            <v>0</v>
          </cell>
          <cell r="C136" t="str">
            <v xml:space="preserve">      土の粒度試験･砂･砂質土</v>
          </cell>
          <cell r="D136" t="str">
            <v>4.0kg</v>
          </cell>
          <cell r="E136" t="str">
            <v>試料</v>
          </cell>
          <cell r="F136">
            <v>30270</v>
          </cell>
          <cell r="G136">
            <v>0</v>
          </cell>
          <cell r="H136">
            <v>0</v>
          </cell>
          <cell r="I136" t="str">
            <v>JIS　A　1204</v>
          </cell>
        </row>
        <row r="137">
          <cell r="B137">
            <v>0</v>
          </cell>
          <cell r="C137" t="str">
            <v xml:space="preserve">      土の粒度試験･砂･砂質土</v>
          </cell>
          <cell r="D137" t="str">
            <v>4.0kg以上</v>
          </cell>
          <cell r="E137" t="str">
            <v>試料</v>
          </cell>
          <cell r="F137">
            <v>39600</v>
          </cell>
          <cell r="G137">
            <v>0</v>
          </cell>
          <cell r="H137">
            <v>0</v>
          </cell>
          <cell r="I137" t="str">
            <v>JIS　A　1204</v>
          </cell>
        </row>
        <row r="138">
          <cell r="B138">
            <v>0</v>
          </cell>
          <cell r="C138" t="str">
            <v xml:space="preserve">      土の液性限界試験</v>
          </cell>
          <cell r="E138" t="str">
            <v>試料</v>
          </cell>
          <cell r="F138">
            <v>12430</v>
          </cell>
          <cell r="G138">
            <v>0</v>
          </cell>
          <cell r="H138">
            <v>0</v>
          </cell>
          <cell r="I138" t="str">
            <v>JIS　A　1205</v>
          </cell>
        </row>
        <row r="139">
          <cell r="B139">
            <v>0</v>
          </cell>
          <cell r="C139" t="str">
            <v xml:space="preserve">      土の塑性限界試験</v>
          </cell>
          <cell r="E139" t="str">
            <v>試料</v>
          </cell>
          <cell r="F139">
            <v>5820</v>
          </cell>
          <cell r="G139">
            <v>0</v>
          </cell>
          <cell r="H139">
            <v>0</v>
          </cell>
          <cell r="I139" t="str">
            <v>JIS　A　1205</v>
          </cell>
        </row>
        <row r="140">
          <cell r="B140">
            <v>0</v>
          </cell>
          <cell r="C140" t="str">
            <v xml:space="preserve">      遠心含水当量試験</v>
          </cell>
          <cell r="E140" t="str">
            <v>試料</v>
          </cell>
          <cell r="F140">
            <v>9630</v>
          </cell>
          <cell r="G140">
            <v>0</v>
          </cell>
          <cell r="H140">
            <v>0</v>
          </cell>
          <cell r="I140" t="str">
            <v>JIS　A　1207</v>
          </cell>
        </row>
        <row r="141">
          <cell r="B141">
            <v>0</v>
          </cell>
          <cell r="C141" t="str">
            <v xml:space="preserve">      土の収縮定数試験</v>
          </cell>
          <cell r="E141" t="str">
            <v>試料</v>
          </cell>
          <cell r="F141">
            <v>8850</v>
          </cell>
          <cell r="G141">
            <v>0</v>
          </cell>
          <cell r="H141">
            <v>0</v>
          </cell>
          <cell r="I141" t="str">
            <v>JIS　A　1209</v>
          </cell>
        </row>
        <row r="142">
          <cell r="B142">
            <v>0</v>
          </cell>
          <cell r="C142" t="str">
            <v xml:space="preserve">      密度試験（単位体積重量）</v>
          </cell>
          <cell r="E142" t="str">
            <v>試料</v>
          </cell>
          <cell r="F142">
            <v>5590</v>
          </cell>
          <cell r="G142">
            <v>0</v>
          </cell>
          <cell r="H142">
            <v>0</v>
          </cell>
          <cell r="I142" t="str">
            <v>湿潤密度ノギス法</v>
          </cell>
        </row>
        <row r="143">
          <cell r="B143">
            <v>0</v>
          </cell>
          <cell r="C143" t="str">
            <v xml:space="preserve">      土の透水試験</v>
          </cell>
          <cell r="D143" t="str">
            <v>砂質土定水位法</v>
          </cell>
          <cell r="E143" t="str">
            <v>試料</v>
          </cell>
          <cell r="F143">
            <v>45380</v>
          </cell>
          <cell r="G143">
            <v>0</v>
          </cell>
          <cell r="H143">
            <v>0</v>
          </cell>
          <cell r="I143" t="str">
            <v>JIS　A　1218</v>
          </cell>
        </row>
        <row r="144">
          <cell r="B144">
            <v>0</v>
          </cell>
          <cell r="C144" t="str">
            <v xml:space="preserve">      土の透水試験</v>
          </cell>
          <cell r="D144" t="str">
            <v>砂質土変水位法</v>
          </cell>
          <cell r="E144" t="str">
            <v>試料</v>
          </cell>
          <cell r="F144">
            <v>73280</v>
          </cell>
          <cell r="G144">
            <v>0</v>
          </cell>
          <cell r="H144">
            <v>0</v>
          </cell>
          <cell r="I144" t="str">
            <v>JIS　A　1218</v>
          </cell>
        </row>
        <row r="145">
          <cell r="B145">
            <v>0</v>
          </cell>
          <cell r="C145" t="str">
            <v xml:space="preserve">      土の突固め試験</v>
          </cell>
          <cell r="D145" t="str">
            <v>乾燥法　φ10cm</v>
          </cell>
          <cell r="E145" t="str">
            <v>試料</v>
          </cell>
          <cell r="F145">
            <v>35130</v>
          </cell>
          <cell r="G145">
            <v>0</v>
          </cell>
          <cell r="H145">
            <v>0</v>
          </cell>
          <cell r="I145" t="str">
            <v>ﾗﾝﾏ4,5kg　43,920</v>
          </cell>
        </row>
        <row r="146">
          <cell r="B146">
            <v>0</v>
          </cell>
          <cell r="C146" t="str">
            <v xml:space="preserve">      土の突固め試験</v>
          </cell>
          <cell r="D146" t="str">
            <v>乾燥法　φ15cm</v>
          </cell>
          <cell r="E146" t="str">
            <v>試料</v>
          </cell>
          <cell r="F146">
            <v>44030</v>
          </cell>
          <cell r="G146">
            <v>0</v>
          </cell>
          <cell r="H146">
            <v>0</v>
          </cell>
          <cell r="I146" t="str">
            <v>ﾗﾝﾏ4,5kg　55,020</v>
          </cell>
        </row>
        <row r="147">
          <cell r="B147">
            <v>0</v>
          </cell>
          <cell r="C147" t="str">
            <v xml:space="preserve">      土の突固め試験</v>
          </cell>
          <cell r="D147" t="str">
            <v>非乾燥法　φ10cm</v>
          </cell>
          <cell r="E147" t="str">
            <v>試料</v>
          </cell>
          <cell r="F147">
            <v>73280</v>
          </cell>
          <cell r="G147">
            <v>0</v>
          </cell>
          <cell r="H147">
            <v>0</v>
          </cell>
          <cell r="I147" t="str">
            <v>ﾗﾝﾏ4,5kg　90,450</v>
          </cell>
        </row>
        <row r="148">
          <cell r="B148">
            <v>0</v>
          </cell>
          <cell r="C148" t="str">
            <v xml:space="preserve">      土の突固め試験</v>
          </cell>
          <cell r="D148" t="str">
            <v>非乾燥法　φ15cm</v>
          </cell>
          <cell r="E148" t="str">
            <v>試料</v>
          </cell>
          <cell r="F148">
            <v>107700</v>
          </cell>
          <cell r="G148">
            <v>0</v>
          </cell>
          <cell r="H148">
            <v>0</v>
          </cell>
          <cell r="I148" t="str">
            <v>ﾗﾝﾏ4,5kg　133,500</v>
          </cell>
        </row>
        <row r="149">
          <cell r="B149">
            <v>0</v>
          </cell>
          <cell r="C149" t="str">
            <v xml:space="preserve">      土の一軸圧縮試験</v>
          </cell>
          <cell r="E149" t="str">
            <v>試料</v>
          </cell>
          <cell r="F149">
            <v>17440</v>
          </cell>
          <cell r="G149">
            <v>0</v>
          </cell>
          <cell r="H149">
            <v>0</v>
          </cell>
          <cell r="I149" t="str">
            <v>JIS　A　1216</v>
          </cell>
        </row>
        <row r="150">
          <cell r="B150">
            <v>0</v>
          </cell>
          <cell r="C150" t="str">
            <v xml:space="preserve">      土の圧密試験</v>
          </cell>
          <cell r="E150" t="str">
            <v>試料</v>
          </cell>
          <cell r="F150">
            <v>86530</v>
          </cell>
          <cell r="G150">
            <v>0</v>
          </cell>
          <cell r="H150">
            <v>0</v>
          </cell>
          <cell r="I150" t="str">
            <v>JIS　A　1217</v>
          </cell>
        </row>
        <row r="151">
          <cell r="B151">
            <v>0</v>
          </cell>
          <cell r="C151" t="str">
            <v xml:space="preserve">      一面せん断試験</v>
          </cell>
          <cell r="D151" t="str">
            <v>ＵＵ試験</v>
          </cell>
          <cell r="E151" t="str">
            <v>試料</v>
          </cell>
          <cell r="F151">
            <v>36440</v>
          </cell>
          <cell r="G151">
            <v>0</v>
          </cell>
          <cell r="H151">
            <v>0</v>
          </cell>
        </row>
        <row r="152">
          <cell r="B152">
            <v>0</v>
          </cell>
          <cell r="C152" t="str">
            <v xml:space="preserve">      一面せん断試験</v>
          </cell>
          <cell r="D152" t="str">
            <v>ＣＵ試験</v>
          </cell>
          <cell r="E152" t="str">
            <v>試料</v>
          </cell>
          <cell r="F152">
            <v>87020</v>
          </cell>
          <cell r="G152">
            <v>0</v>
          </cell>
          <cell r="H152">
            <v>0</v>
          </cell>
        </row>
        <row r="153">
          <cell r="B153">
            <v>0</v>
          </cell>
          <cell r="C153" t="str">
            <v xml:space="preserve">      一面せん断試験</v>
          </cell>
          <cell r="D153" t="str">
            <v>ＣＤ試験</v>
          </cell>
          <cell r="E153" t="str">
            <v>試料</v>
          </cell>
          <cell r="F153">
            <v>60040</v>
          </cell>
          <cell r="G153">
            <v>0</v>
          </cell>
          <cell r="H153">
            <v>0</v>
          </cell>
        </row>
        <row r="154">
          <cell r="B154">
            <v>0</v>
          </cell>
          <cell r="C154" t="str">
            <v xml:space="preserve">      三軸圧縮試験</v>
          </cell>
          <cell r="D154" t="str">
            <v>ＵＵ試験</v>
          </cell>
          <cell r="E154" t="str">
            <v>試料</v>
          </cell>
          <cell r="F154">
            <v>40130</v>
          </cell>
          <cell r="G154">
            <v>0</v>
          </cell>
          <cell r="H154">
            <v>0</v>
          </cell>
        </row>
        <row r="155">
          <cell r="B155">
            <v>0</v>
          </cell>
          <cell r="C155" t="str">
            <v xml:space="preserve">      三軸圧縮試験</v>
          </cell>
          <cell r="D155" t="str">
            <v>ＣＤ試験</v>
          </cell>
          <cell r="E155" t="str">
            <v>試料</v>
          </cell>
          <cell r="F155">
            <v>100500</v>
          </cell>
          <cell r="G155">
            <v>0</v>
          </cell>
          <cell r="H155">
            <v>0</v>
          </cell>
        </row>
        <row r="156">
          <cell r="B156">
            <v>0</v>
          </cell>
          <cell r="C156" t="str">
            <v xml:space="preserve">      三軸圧縮試験</v>
          </cell>
          <cell r="D156" t="str">
            <v>ＣＵ試験　φ35ｍｍ</v>
          </cell>
          <cell r="E156" t="str">
            <v>試料</v>
          </cell>
          <cell r="F156">
            <v>120600</v>
          </cell>
          <cell r="G156">
            <v>0</v>
          </cell>
          <cell r="H156">
            <v>0</v>
          </cell>
        </row>
        <row r="157">
          <cell r="B157">
            <v>0</v>
          </cell>
          <cell r="C157" t="str">
            <v xml:space="preserve">      三軸圧縮試験</v>
          </cell>
          <cell r="D157" t="str">
            <v>ＣＵ試験　φ50mm</v>
          </cell>
          <cell r="E157" t="str">
            <v>試料</v>
          </cell>
          <cell r="F157">
            <v>161000</v>
          </cell>
          <cell r="G157">
            <v>0</v>
          </cell>
          <cell r="H157">
            <v>0</v>
          </cell>
        </row>
        <row r="158">
          <cell r="B158">
            <v>0</v>
          </cell>
          <cell r="C158" t="str">
            <v xml:space="preserve">      三軸圧縮試験</v>
          </cell>
          <cell r="D158" t="str">
            <v>ＣＵ試験　φ35ｍｍ</v>
          </cell>
          <cell r="E158" t="str">
            <v>試料</v>
          </cell>
          <cell r="F158">
            <v>261400</v>
          </cell>
          <cell r="G158">
            <v>0</v>
          </cell>
          <cell r="H158">
            <v>0</v>
          </cell>
          <cell r="I158" t="str">
            <v xml:space="preserve"> 間隙水圧測定含む</v>
          </cell>
        </row>
        <row r="159">
          <cell r="B159">
            <v>0</v>
          </cell>
          <cell r="C159" t="str">
            <v xml:space="preserve">      三軸圧縮試験</v>
          </cell>
          <cell r="D159" t="str">
            <v>ＣＵ試験　φ50mm</v>
          </cell>
          <cell r="E159" t="str">
            <v>試料</v>
          </cell>
          <cell r="F159">
            <v>303700</v>
          </cell>
          <cell r="G159">
            <v>0</v>
          </cell>
          <cell r="H159">
            <v>0</v>
          </cell>
          <cell r="I159" t="str">
            <v xml:space="preserve"> 間隙水圧測定含む</v>
          </cell>
        </row>
        <row r="160">
          <cell r="B160">
            <v>0</v>
          </cell>
          <cell r="C160" t="str">
            <v xml:space="preserve">      改良型一面せん断試験</v>
          </cell>
          <cell r="D160" t="str">
            <v>ＵＵ試験</v>
          </cell>
          <cell r="E160" t="str">
            <v>試料</v>
          </cell>
          <cell r="F160">
            <v>48980</v>
          </cell>
          <cell r="G160">
            <v>0</v>
          </cell>
          <cell r="H160">
            <v>0</v>
          </cell>
        </row>
        <row r="161">
          <cell r="B161">
            <v>0</v>
          </cell>
          <cell r="C161" t="str">
            <v xml:space="preserve">      改良型一面せん断試験</v>
          </cell>
          <cell r="D161" t="str">
            <v>ＣＵ試験</v>
          </cell>
          <cell r="E161" t="str">
            <v>試料</v>
          </cell>
          <cell r="F161">
            <v>108100</v>
          </cell>
          <cell r="G161">
            <v>0</v>
          </cell>
          <cell r="H161">
            <v>0</v>
          </cell>
        </row>
        <row r="162">
          <cell r="B162">
            <v>0</v>
          </cell>
          <cell r="C162" t="str">
            <v xml:space="preserve">      改良型一面せん断試験</v>
          </cell>
          <cell r="D162" t="str">
            <v>ＣＤ試験</v>
          </cell>
          <cell r="E162" t="str">
            <v>試料</v>
          </cell>
          <cell r="F162">
            <v>80750</v>
          </cell>
          <cell r="G162">
            <v>0</v>
          </cell>
          <cell r="H162">
            <v>0</v>
          </cell>
        </row>
        <row r="163">
          <cell r="B163">
            <v>0</v>
          </cell>
          <cell r="C163" t="str">
            <v xml:space="preserve">      試料採取</v>
          </cell>
          <cell r="D163" t="str">
            <v>ＣＢＲ試験用現状土</v>
          </cell>
          <cell r="E163" t="str">
            <v>試料</v>
          </cell>
          <cell r="F163">
            <v>54000</v>
          </cell>
          <cell r="G163">
            <v>0</v>
          </cell>
          <cell r="H163">
            <v>0</v>
          </cell>
        </row>
        <row r="164">
          <cell r="B164">
            <v>0</v>
          </cell>
          <cell r="C164" t="str">
            <v xml:space="preserve">      試料採取</v>
          </cell>
          <cell r="D164" t="str">
            <v>ＣＢＲ試験用変状土</v>
          </cell>
          <cell r="E164" t="str">
            <v>試料</v>
          </cell>
          <cell r="F164">
            <v>22700</v>
          </cell>
          <cell r="G164">
            <v>0</v>
          </cell>
          <cell r="H164">
            <v>0</v>
          </cell>
          <cell r="I164" t="str">
            <v>70kg</v>
          </cell>
        </row>
        <row r="165">
          <cell r="B165">
            <v>0</v>
          </cell>
          <cell r="C165" t="str">
            <v xml:space="preserve">      現場ＣＢＲ試験</v>
          </cell>
          <cell r="E165" t="str">
            <v>試料</v>
          </cell>
          <cell r="F165">
            <v>67680</v>
          </cell>
          <cell r="G165">
            <v>0</v>
          </cell>
          <cell r="H165">
            <v>0</v>
          </cell>
        </row>
        <row r="166">
          <cell r="B166">
            <v>0</v>
          </cell>
          <cell r="C166" t="str">
            <v xml:space="preserve">      変状土ＣＢＲ試験</v>
          </cell>
          <cell r="D166" t="str">
            <v>修正ＣＢＲ</v>
          </cell>
          <cell r="E166" t="str">
            <v>試料</v>
          </cell>
          <cell r="F166">
            <v>281500</v>
          </cell>
          <cell r="G166">
            <v>0</v>
          </cell>
          <cell r="H166">
            <v>0</v>
          </cell>
        </row>
        <row r="167">
          <cell r="B167">
            <v>0</v>
          </cell>
          <cell r="C167" t="str">
            <v xml:space="preserve">      変状土ＣＢＲ試験</v>
          </cell>
          <cell r="D167" t="str">
            <v>設計ＣＢＲ</v>
          </cell>
          <cell r="E167" t="str">
            <v>試料</v>
          </cell>
          <cell r="F167">
            <v>65830</v>
          </cell>
          <cell r="G167">
            <v>0</v>
          </cell>
          <cell r="H167">
            <v>0</v>
          </cell>
        </row>
        <row r="168">
          <cell r="B168">
            <v>0</v>
          </cell>
          <cell r="C168" t="str">
            <v xml:space="preserve">      現状土ＣＢＲ試験（水浸４日）</v>
          </cell>
          <cell r="E168" t="str">
            <v>試料</v>
          </cell>
          <cell r="F168">
            <v>30670</v>
          </cell>
          <cell r="G168">
            <v>0</v>
          </cell>
          <cell r="H168">
            <v>0</v>
          </cell>
        </row>
        <row r="169">
          <cell r="B169">
            <v>0</v>
          </cell>
          <cell r="C169" t="str">
            <v xml:space="preserve">      土の強熱減量試験</v>
          </cell>
          <cell r="E169" t="str">
            <v>試料</v>
          </cell>
          <cell r="F169">
            <v>13290</v>
          </cell>
          <cell r="G169">
            <v>0</v>
          </cell>
          <cell r="H169">
            <v>0</v>
          </cell>
          <cell r="I169" t="str">
            <v>土質工学会基準</v>
          </cell>
        </row>
        <row r="170">
          <cell r="B170">
            <v>0</v>
          </cell>
          <cell r="C170" t="str">
            <v xml:space="preserve">      土のＰＨ試験</v>
          </cell>
          <cell r="E170" t="str">
            <v>試料</v>
          </cell>
          <cell r="F170">
            <v>13980</v>
          </cell>
          <cell r="G170">
            <v>0</v>
          </cell>
          <cell r="H170">
            <v>0</v>
          </cell>
          <cell r="I170" t="str">
            <v>土質工学会基準</v>
          </cell>
        </row>
        <row r="171">
          <cell r="B171">
            <v>0</v>
          </cell>
          <cell r="C171" t="str">
            <v xml:space="preserve">      土の塩素イオン含有量試験</v>
          </cell>
          <cell r="E171" t="str">
            <v>試料</v>
          </cell>
          <cell r="F171">
            <v>9390</v>
          </cell>
          <cell r="G171">
            <v>0</v>
          </cell>
          <cell r="H171">
            <v>0</v>
          </cell>
          <cell r="I171" t="str">
            <v>土質工学会基準</v>
          </cell>
        </row>
        <row r="172">
          <cell r="B172">
            <v>0</v>
          </cell>
          <cell r="C172" t="str">
            <v xml:space="preserve">      砂の最大密度･最小密度試験</v>
          </cell>
          <cell r="E172" t="str">
            <v>試料</v>
          </cell>
          <cell r="F172">
            <v>24730</v>
          </cell>
          <cell r="G172">
            <v>0</v>
          </cell>
          <cell r="H172">
            <v>0</v>
          </cell>
        </row>
        <row r="173">
          <cell r="B173">
            <v>0</v>
          </cell>
          <cell r="C173" t="str">
            <v xml:space="preserve">   （参考）</v>
          </cell>
        </row>
        <row r="174">
          <cell r="B174">
            <v>0</v>
          </cell>
          <cell r="C174" t="str">
            <v xml:space="preserve">      動的ねじりせん断試験（中空ねじり）</v>
          </cell>
          <cell r="H174">
            <v>0</v>
          </cell>
        </row>
        <row r="175">
          <cell r="B175">
            <v>0</v>
          </cell>
          <cell r="C175" t="str">
            <v xml:space="preserve">        動的変形特性</v>
          </cell>
          <cell r="D175" t="str">
            <v>砂質土</v>
          </cell>
          <cell r="E175" t="str">
            <v>試料</v>
          </cell>
          <cell r="F175">
            <v>177450</v>
          </cell>
          <cell r="G175">
            <v>0</v>
          </cell>
          <cell r="H175">
            <v>0</v>
          </cell>
        </row>
        <row r="176">
          <cell r="B176">
            <v>0</v>
          </cell>
          <cell r="C176" t="str">
            <v xml:space="preserve">        動的変形特性</v>
          </cell>
          <cell r="D176" t="str">
            <v>粘性土</v>
          </cell>
          <cell r="E176" t="str">
            <v>試料</v>
          </cell>
          <cell r="F176">
            <v>214410</v>
          </cell>
          <cell r="G176">
            <v>0</v>
          </cell>
          <cell r="H176">
            <v>0</v>
          </cell>
        </row>
        <row r="177">
          <cell r="B177">
            <v>0</v>
          </cell>
          <cell r="C177" t="str">
            <v xml:space="preserve">    岩石試験</v>
          </cell>
          <cell r="H177">
            <v>0</v>
          </cell>
        </row>
        <row r="178">
          <cell r="B178">
            <v>0</v>
          </cell>
          <cell r="C178" t="str">
            <v xml:space="preserve">      試料作成費</v>
          </cell>
          <cell r="D178" t="str">
            <v>ブロックサンプル</v>
          </cell>
          <cell r="E178" t="str">
            <v>個</v>
          </cell>
          <cell r="F178">
            <v>27120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 t="str">
            <v xml:space="preserve">      試料作成費</v>
          </cell>
          <cell r="D179" t="str">
            <v>ボーリングコア軟岩</v>
          </cell>
          <cell r="E179" t="str">
            <v>個</v>
          </cell>
          <cell r="F179">
            <v>10220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 t="str">
            <v xml:space="preserve">      試料作成費</v>
          </cell>
          <cell r="D180" t="str">
            <v>ボーリングコア硬岩</v>
          </cell>
          <cell r="E180" t="str">
            <v>個</v>
          </cell>
          <cell r="F180">
            <v>16370</v>
          </cell>
          <cell r="G180">
            <v>0</v>
          </cell>
          <cell r="H180">
            <v>0</v>
          </cell>
        </row>
        <row r="181">
          <cell r="B181">
            <v>0</v>
          </cell>
          <cell r="C181" t="str">
            <v xml:space="preserve">     （一軸）圧縮強度試験</v>
          </cell>
          <cell r="E181" t="str">
            <v>個</v>
          </cell>
          <cell r="F181">
            <v>18960</v>
          </cell>
          <cell r="G181">
            <v>0</v>
          </cell>
          <cell r="H181">
            <v>0</v>
          </cell>
        </row>
        <row r="182">
          <cell r="B182">
            <v>0</v>
          </cell>
          <cell r="C182" t="str">
            <v xml:space="preserve">      静ポアソン比試験</v>
          </cell>
          <cell r="E182" t="str">
            <v>個</v>
          </cell>
          <cell r="F182">
            <v>46660</v>
          </cell>
          <cell r="G182">
            <v>0</v>
          </cell>
          <cell r="H182">
            <v>0</v>
          </cell>
          <cell r="I182" t="str">
            <v>静弾性係数試験含む</v>
          </cell>
        </row>
        <row r="183">
          <cell r="B183">
            <v>0</v>
          </cell>
          <cell r="C183" t="str">
            <v xml:space="preserve">      静弾性係数試験</v>
          </cell>
          <cell r="E183" t="str">
            <v>個</v>
          </cell>
          <cell r="F183">
            <v>38570</v>
          </cell>
          <cell r="G183">
            <v>0</v>
          </cell>
          <cell r="H183">
            <v>0</v>
          </cell>
          <cell r="I183" t="str">
            <v>圧縮強度試験含む</v>
          </cell>
        </row>
        <row r="184">
          <cell r="B184">
            <v>0</v>
          </cell>
          <cell r="C184" t="str">
            <v xml:space="preserve">      引張り試験</v>
          </cell>
          <cell r="E184" t="str">
            <v>個</v>
          </cell>
          <cell r="F184">
            <v>21400</v>
          </cell>
          <cell r="G184">
            <v>0</v>
          </cell>
          <cell r="H184">
            <v>0</v>
          </cell>
        </row>
        <row r="185">
          <cell r="B185">
            <v>0</v>
          </cell>
          <cell r="C185" t="str">
            <v xml:space="preserve">      超音波伝播速度測定</v>
          </cell>
          <cell r="D185" t="str">
            <v>自然状態</v>
          </cell>
          <cell r="E185" t="str">
            <v>個</v>
          </cell>
          <cell r="F185">
            <v>10460</v>
          </cell>
          <cell r="G185">
            <v>0</v>
          </cell>
          <cell r="H185">
            <v>0</v>
          </cell>
          <cell r="I185" t="str">
            <v>動ポアソン比、弾性</v>
          </cell>
        </row>
        <row r="186">
          <cell r="B186">
            <v>0</v>
          </cell>
          <cell r="C186" t="str">
            <v xml:space="preserve">      超音波伝播速度測定</v>
          </cell>
          <cell r="D186" t="str">
            <v>三状態</v>
          </cell>
          <cell r="E186" t="str">
            <v>個</v>
          </cell>
          <cell r="F186">
            <v>38550</v>
          </cell>
          <cell r="G186">
            <v>0</v>
          </cell>
          <cell r="H186">
            <v>0</v>
          </cell>
          <cell r="I186" t="str">
            <v>係数の計算を含む</v>
          </cell>
        </row>
        <row r="187">
          <cell r="B187">
            <v>0</v>
          </cell>
          <cell r="C187" t="str">
            <v xml:space="preserve">      密度試験</v>
          </cell>
          <cell r="E187" t="str">
            <v>個</v>
          </cell>
          <cell r="F187">
            <v>4690</v>
          </cell>
          <cell r="G187">
            <v>0</v>
          </cell>
          <cell r="H187">
            <v>0</v>
          </cell>
          <cell r="I187" t="str">
            <v>JIS A 1110</v>
          </cell>
        </row>
        <row r="188">
          <cell r="B188">
            <v>0</v>
          </cell>
          <cell r="C188" t="str">
            <v xml:space="preserve">      吸水及び有効間隙試験</v>
          </cell>
          <cell r="E188" t="str">
            <v>個</v>
          </cell>
          <cell r="F188">
            <v>4690</v>
          </cell>
          <cell r="G188">
            <v>0</v>
          </cell>
          <cell r="H188">
            <v>0</v>
          </cell>
        </row>
        <row r="189">
          <cell r="B189">
            <v>0</v>
          </cell>
          <cell r="C189" t="str">
            <v xml:space="preserve">      岩石安定性試験</v>
          </cell>
          <cell r="E189" t="str">
            <v>個</v>
          </cell>
          <cell r="F189">
            <v>72660</v>
          </cell>
          <cell r="G189">
            <v>0</v>
          </cell>
          <cell r="H189">
            <v>0</v>
          </cell>
        </row>
        <row r="190">
          <cell r="B190">
            <v>0</v>
          </cell>
          <cell r="C190" t="str">
            <v xml:space="preserve">      ショア硬度試験</v>
          </cell>
          <cell r="E190" t="str">
            <v>個</v>
          </cell>
          <cell r="F190">
            <v>14570</v>
          </cell>
          <cell r="G190">
            <v>0</v>
          </cell>
          <cell r="H190">
            <v>0</v>
          </cell>
        </row>
        <row r="191">
          <cell r="B191">
            <v>0</v>
          </cell>
          <cell r="C191" t="str">
            <v xml:space="preserve">      岩石の吸水膨張試験</v>
          </cell>
          <cell r="E191" t="str">
            <v>個</v>
          </cell>
          <cell r="F191">
            <v>32620</v>
          </cell>
          <cell r="G191">
            <v>0</v>
          </cell>
          <cell r="H191">
            <v>0</v>
          </cell>
        </row>
        <row r="192">
          <cell r="B192">
            <v>0</v>
          </cell>
          <cell r="C192" t="str">
            <v xml:space="preserve">      Ｘ線回折試験</v>
          </cell>
          <cell r="D192" t="str">
            <v>否定方位</v>
          </cell>
          <cell r="E192" t="str">
            <v>個</v>
          </cell>
          <cell r="F192">
            <v>46050</v>
          </cell>
          <cell r="G192">
            <v>0</v>
          </cell>
          <cell r="H192">
            <v>0</v>
          </cell>
        </row>
        <row r="193">
          <cell r="B193">
            <v>0</v>
          </cell>
          <cell r="C193" t="str">
            <v xml:space="preserve">      Ｘ線回折試験</v>
          </cell>
          <cell r="D193" t="str">
            <v>定方位法</v>
          </cell>
          <cell r="E193" t="str">
            <v>個</v>
          </cell>
          <cell r="F193">
            <v>69460</v>
          </cell>
          <cell r="G193">
            <v>0</v>
          </cell>
          <cell r="H193">
            <v>0</v>
          </cell>
        </row>
        <row r="194">
          <cell r="B194">
            <v>0</v>
          </cell>
          <cell r="C194" t="str">
            <v xml:space="preserve">      乾燥繰り返し試験</v>
          </cell>
          <cell r="E194" t="str">
            <v>個</v>
          </cell>
          <cell r="F194">
            <v>69890</v>
          </cell>
          <cell r="G194">
            <v>0</v>
          </cell>
          <cell r="H194">
            <v>0</v>
          </cell>
        </row>
        <row r="195">
          <cell r="B195">
            <v>0</v>
          </cell>
          <cell r="C195" t="str">
            <v xml:space="preserve">      岩の破砕試験</v>
          </cell>
          <cell r="E195" t="str">
            <v>個</v>
          </cell>
          <cell r="F195">
            <v>59090</v>
          </cell>
          <cell r="G195">
            <v>0</v>
          </cell>
          <cell r="H195">
            <v>0</v>
          </cell>
        </row>
        <row r="196">
          <cell r="B196">
            <v>0</v>
          </cell>
          <cell r="C196" t="str">
            <v xml:space="preserve">      岩石の三軸圧縮試験</v>
          </cell>
          <cell r="D196" t="str">
            <v xml:space="preserve"> φ32～50</v>
          </cell>
          <cell r="E196" t="str">
            <v>個</v>
          </cell>
          <cell r="F196">
            <v>183000</v>
          </cell>
          <cell r="G196">
            <v>0</v>
          </cell>
          <cell r="H196">
            <v>0</v>
          </cell>
          <cell r="I196" t="str">
            <v>1試料3供試体</v>
          </cell>
        </row>
        <row r="197">
          <cell r="B197">
            <v>0</v>
          </cell>
          <cell r="C197" t="str">
            <v xml:space="preserve">      せん断強度試験モールの応力円</v>
          </cell>
          <cell r="E197" t="str">
            <v>個</v>
          </cell>
          <cell r="F197">
            <v>5420</v>
          </cell>
          <cell r="G197">
            <v>0</v>
          </cell>
          <cell r="H197">
            <v>0</v>
          </cell>
          <cell r="I197" t="str">
            <v>一軸、三軸、引張強度試験は別途</v>
          </cell>
        </row>
        <row r="198">
          <cell r="B198">
            <v>0</v>
          </cell>
          <cell r="C198" t="str">
            <v xml:space="preserve">      せん断直接せん断強度試験法1</v>
          </cell>
          <cell r="E198" t="str">
            <v>個</v>
          </cell>
          <cell r="F198">
            <v>79320</v>
          </cell>
          <cell r="G198">
            <v>0</v>
          </cell>
          <cell r="H198">
            <v>0</v>
          </cell>
          <cell r="I198" t="str">
            <v>1試料3供試体</v>
          </cell>
        </row>
        <row r="199">
          <cell r="B199">
            <v>0</v>
          </cell>
          <cell r="C199" t="str">
            <v xml:space="preserve">      せん断直接せん断強度試験法2</v>
          </cell>
          <cell r="E199" t="str">
            <v>個</v>
          </cell>
          <cell r="F199">
            <v>51250</v>
          </cell>
          <cell r="G199">
            <v>0</v>
          </cell>
          <cell r="H199">
            <v>0</v>
          </cell>
          <cell r="I199" t="str">
            <v>1試料3供試体</v>
          </cell>
        </row>
        <row r="200">
          <cell r="B200">
            <v>11</v>
          </cell>
          <cell r="C200" t="str">
            <v xml:space="preserve">    労務費及び材料費等</v>
          </cell>
          <cell r="H200">
            <v>141722</v>
          </cell>
        </row>
        <row r="201">
          <cell r="B201">
            <v>12</v>
          </cell>
          <cell r="C201" t="str">
            <v xml:space="preserve">      資料整理取りまとめ</v>
          </cell>
          <cell r="E201" t="str">
            <v>式</v>
          </cell>
          <cell r="G201">
            <v>1</v>
          </cell>
          <cell r="H201">
            <v>69235.600000000006</v>
          </cell>
        </row>
        <row r="202">
          <cell r="B202">
            <v>13</v>
          </cell>
          <cell r="C202" t="str">
            <v xml:space="preserve">      断面図作成</v>
          </cell>
          <cell r="E202" t="str">
            <v>式</v>
          </cell>
          <cell r="G202">
            <v>1</v>
          </cell>
          <cell r="H202">
            <v>72486.024000000005</v>
          </cell>
        </row>
        <row r="203">
          <cell r="B203">
            <v>14</v>
          </cell>
          <cell r="C203" t="str">
            <v xml:space="preserve">    報告書作成</v>
          </cell>
          <cell r="E203" t="str">
            <v>式</v>
          </cell>
          <cell r="G203">
            <v>1</v>
          </cell>
          <cell r="H203">
            <v>40449</v>
          </cell>
          <cell r="I203" t="str">
            <v>直接費×1.6%</v>
          </cell>
        </row>
        <row r="204">
          <cell r="B204">
            <v>0</v>
          </cell>
        </row>
        <row r="205">
          <cell r="B205">
            <v>15</v>
          </cell>
          <cell r="C205" t="str">
            <v xml:space="preserve">  2.間接費</v>
          </cell>
          <cell r="H205">
            <v>1036253</v>
          </cell>
        </row>
        <row r="206">
          <cell r="B206">
            <v>16</v>
          </cell>
          <cell r="C206" t="str">
            <v xml:space="preserve">    準備費</v>
          </cell>
          <cell r="H206">
            <v>261300</v>
          </cell>
        </row>
        <row r="207">
          <cell r="B207">
            <v>17</v>
          </cell>
          <cell r="C207" t="str">
            <v xml:space="preserve">      準備後後片付け</v>
          </cell>
          <cell r="E207" t="str">
            <v>業務</v>
          </cell>
          <cell r="F207">
            <v>261300</v>
          </cell>
          <cell r="G207">
            <v>1</v>
          </cell>
          <cell r="H207">
            <v>261300</v>
          </cell>
        </row>
        <row r="208">
          <cell r="B208">
            <v>0</v>
          </cell>
          <cell r="C208" t="str">
            <v xml:space="preserve">      搬入路伐採等</v>
          </cell>
          <cell r="E208" t="str">
            <v>ｍ</v>
          </cell>
          <cell r="F208">
            <v>343</v>
          </cell>
          <cell r="G208">
            <v>0</v>
          </cell>
          <cell r="H208">
            <v>0</v>
          </cell>
        </row>
        <row r="209">
          <cell r="B209">
            <v>0</v>
          </cell>
          <cell r="C209" t="str">
            <v xml:space="preserve">    安全費</v>
          </cell>
          <cell r="H209">
            <v>0</v>
          </cell>
        </row>
        <row r="210">
          <cell r="B210">
            <v>0</v>
          </cell>
          <cell r="C210" t="str">
            <v xml:space="preserve">      環境保全(仮囲い)</v>
          </cell>
          <cell r="E210" t="str">
            <v>ヶ所</v>
          </cell>
          <cell r="F210">
            <v>49725</v>
          </cell>
          <cell r="G210">
            <v>0</v>
          </cell>
          <cell r="H210">
            <v>0</v>
          </cell>
        </row>
        <row r="211">
          <cell r="B211">
            <v>18</v>
          </cell>
          <cell r="C211" t="str">
            <v xml:space="preserve">    その他</v>
          </cell>
          <cell r="H211">
            <v>38900</v>
          </cell>
        </row>
        <row r="212">
          <cell r="B212">
            <v>0</v>
          </cell>
          <cell r="C212" t="str">
            <v xml:space="preserve">      調査孔閉塞費</v>
          </cell>
          <cell r="E212" t="str">
            <v>ヶ所</v>
          </cell>
          <cell r="F212">
            <v>6340</v>
          </cell>
          <cell r="G212">
            <v>0</v>
          </cell>
          <cell r="H212">
            <v>0</v>
          </cell>
        </row>
        <row r="213">
          <cell r="B213">
            <v>19</v>
          </cell>
          <cell r="C213" t="str">
            <v xml:space="preserve">      ウォーターホース損料</v>
          </cell>
          <cell r="D213" t="str">
            <v>φ44mm</v>
          </cell>
          <cell r="E213" t="str">
            <v>ｍ</v>
          </cell>
          <cell r="F213">
            <v>166</v>
          </cell>
          <cell r="G213">
            <v>200</v>
          </cell>
          <cell r="H213">
            <v>33200</v>
          </cell>
        </row>
        <row r="214">
          <cell r="C214" t="str">
            <v xml:space="preserve">      吸水（揚水）ポンプ運転</v>
          </cell>
          <cell r="E214" t="str">
            <v>日</v>
          </cell>
          <cell r="F214">
            <v>285</v>
          </cell>
          <cell r="G214">
            <v>20</v>
          </cell>
          <cell r="H214">
            <v>5700</v>
          </cell>
        </row>
        <row r="215">
          <cell r="B215">
            <v>20</v>
          </cell>
          <cell r="C215" t="str">
            <v xml:space="preserve">    仮設費</v>
          </cell>
          <cell r="H215">
            <v>220064</v>
          </cell>
        </row>
        <row r="216">
          <cell r="B216">
            <v>21</v>
          </cell>
          <cell r="C216" t="str">
            <v xml:space="preserve">      平地用足場</v>
          </cell>
          <cell r="E216" t="str">
            <v>ヶ所</v>
          </cell>
          <cell r="F216">
            <v>61536</v>
          </cell>
          <cell r="G216">
            <v>1</v>
          </cell>
          <cell r="H216">
            <v>61536</v>
          </cell>
        </row>
        <row r="217">
          <cell r="B217">
            <v>0</v>
          </cell>
          <cell r="C217" t="str">
            <v xml:space="preserve">      湿地用足場</v>
          </cell>
          <cell r="E217" t="str">
            <v>ヶ所</v>
          </cell>
          <cell r="F217">
            <v>115292</v>
          </cell>
          <cell r="G217">
            <v>0</v>
          </cell>
          <cell r="H217">
            <v>0</v>
          </cell>
        </row>
        <row r="218">
          <cell r="B218">
            <v>22</v>
          </cell>
          <cell r="C218" t="str">
            <v xml:space="preserve">      傾斜地用足場</v>
          </cell>
          <cell r="D218" t="str">
            <v>15～30°</v>
          </cell>
          <cell r="E218" t="str">
            <v>ヶ所</v>
          </cell>
          <cell r="F218">
            <v>158528</v>
          </cell>
          <cell r="G218">
            <v>1</v>
          </cell>
          <cell r="H218">
            <v>158528</v>
          </cell>
        </row>
        <row r="219">
          <cell r="B219">
            <v>0</v>
          </cell>
          <cell r="C219" t="str">
            <v xml:space="preserve">      傾斜地用足場</v>
          </cell>
          <cell r="D219" t="str">
            <v>30～45°</v>
          </cell>
          <cell r="E219" t="str">
            <v>ヶ所</v>
          </cell>
          <cell r="F219">
            <v>190233</v>
          </cell>
          <cell r="G219">
            <v>0</v>
          </cell>
          <cell r="H219">
            <v>0</v>
          </cell>
        </row>
        <row r="220">
          <cell r="B220">
            <v>0</v>
          </cell>
          <cell r="C220" t="str">
            <v xml:space="preserve">      傾斜地用足場</v>
          </cell>
          <cell r="D220" t="str">
            <v>45～60°</v>
          </cell>
          <cell r="E220" t="str">
            <v>ヶ所</v>
          </cell>
          <cell r="F220">
            <v>237792</v>
          </cell>
          <cell r="G220">
            <v>0</v>
          </cell>
          <cell r="H220">
            <v>0</v>
          </cell>
        </row>
        <row r="221">
          <cell r="B221">
            <v>0</v>
          </cell>
          <cell r="C221" t="str">
            <v xml:space="preserve">      傾斜地用足場</v>
          </cell>
          <cell r="D221" t="str">
            <v>傾斜BR45°</v>
          </cell>
          <cell r="E221" t="str">
            <v>ヶ所</v>
          </cell>
          <cell r="F221">
            <v>237792</v>
          </cell>
          <cell r="G221">
            <v>0</v>
          </cell>
          <cell r="H221">
            <v>0</v>
          </cell>
        </row>
        <row r="222">
          <cell r="B222">
            <v>0</v>
          </cell>
          <cell r="C222" t="str">
            <v xml:space="preserve">      傾斜地用足場</v>
          </cell>
          <cell r="D222" t="str">
            <v>水平BR</v>
          </cell>
          <cell r="E222" t="str">
            <v>ヶ所</v>
          </cell>
          <cell r="F222">
            <v>317056</v>
          </cell>
          <cell r="G222">
            <v>0</v>
          </cell>
          <cell r="H222">
            <v>0</v>
          </cell>
        </row>
        <row r="223">
          <cell r="B223">
            <v>0</v>
          </cell>
          <cell r="C223" t="str">
            <v xml:space="preserve">      傾斜地用足場</v>
          </cell>
          <cell r="D223" t="str">
            <v>深度80～150ｍ</v>
          </cell>
          <cell r="E223" t="str">
            <v>ヶ所</v>
          </cell>
          <cell r="F223">
            <v>174380</v>
          </cell>
          <cell r="G223">
            <v>0</v>
          </cell>
          <cell r="H223">
            <v>0</v>
          </cell>
        </row>
        <row r="224">
          <cell r="B224">
            <v>0</v>
          </cell>
          <cell r="C224" t="str">
            <v xml:space="preserve">      傾斜地用足場</v>
          </cell>
          <cell r="D224" t="str">
            <v>深度150ｍ以上</v>
          </cell>
          <cell r="E224" t="str">
            <v>ヶ所</v>
          </cell>
          <cell r="F224">
            <v>190233</v>
          </cell>
          <cell r="G224">
            <v>0</v>
          </cell>
          <cell r="H224">
            <v>0</v>
          </cell>
        </row>
        <row r="225">
          <cell r="B225">
            <v>0</v>
          </cell>
          <cell r="C225" t="str">
            <v xml:space="preserve">      水上用足場</v>
          </cell>
          <cell r="D225" t="str">
            <v>水深1ｍ未満</v>
          </cell>
          <cell r="E225" t="str">
            <v>ヶ所</v>
          </cell>
          <cell r="F225">
            <v>343382</v>
          </cell>
          <cell r="G225">
            <v>0</v>
          </cell>
          <cell r="H225">
            <v>0</v>
          </cell>
        </row>
        <row r="226">
          <cell r="B226">
            <v>0</v>
          </cell>
          <cell r="C226" t="str">
            <v xml:space="preserve">      水上用足場</v>
          </cell>
          <cell r="D226" t="str">
            <v>水深1ｍ～3ｍ未満</v>
          </cell>
          <cell r="E226" t="str">
            <v>ヶ所</v>
          </cell>
          <cell r="F226">
            <v>439479</v>
          </cell>
          <cell r="G226">
            <v>0</v>
          </cell>
          <cell r="H226">
            <v>0</v>
          </cell>
        </row>
        <row r="227">
          <cell r="B227">
            <v>0</v>
          </cell>
          <cell r="C227" t="str">
            <v xml:space="preserve">    土地使用量</v>
          </cell>
          <cell r="H227">
            <v>0</v>
          </cell>
        </row>
        <row r="228">
          <cell r="B228">
            <v>0</v>
          </cell>
          <cell r="C228" t="str">
            <v xml:space="preserve">      ボーリング</v>
          </cell>
          <cell r="D228" t="str">
            <v>田</v>
          </cell>
          <cell r="E228" t="str">
            <v>ヶ所</v>
          </cell>
          <cell r="F228">
            <v>14100</v>
          </cell>
          <cell r="G228">
            <v>0</v>
          </cell>
          <cell r="H228">
            <v>0</v>
          </cell>
        </row>
        <row r="229">
          <cell r="B229">
            <v>0</v>
          </cell>
          <cell r="C229" t="str">
            <v xml:space="preserve">      ボーリング</v>
          </cell>
          <cell r="D229" t="str">
            <v>畑</v>
          </cell>
          <cell r="E229" t="str">
            <v>ヶ所</v>
          </cell>
          <cell r="F229">
            <v>14000</v>
          </cell>
          <cell r="G229">
            <v>0</v>
          </cell>
          <cell r="H229">
            <v>0</v>
          </cell>
        </row>
        <row r="230">
          <cell r="B230">
            <v>0</v>
          </cell>
          <cell r="C230" t="str">
            <v xml:space="preserve">      ボーリング</v>
          </cell>
          <cell r="D230" t="str">
            <v>山林</v>
          </cell>
          <cell r="E230" t="str">
            <v>ヶ所</v>
          </cell>
          <cell r="F230">
            <v>12900</v>
          </cell>
          <cell r="G230">
            <v>0</v>
          </cell>
          <cell r="H230">
            <v>0</v>
          </cell>
        </row>
        <row r="231">
          <cell r="B231">
            <v>0</v>
          </cell>
          <cell r="C231" t="str">
            <v xml:space="preserve">      ボーリング</v>
          </cell>
          <cell r="D231" t="str">
            <v>宅地</v>
          </cell>
          <cell r="E231" t="str">
            <v>ヶ所</v>
          </cell>
          <cell r="F231">
            <v>13800</v>
          </cell>
          <cell r="G231">
            <v>0</v>
          </cell>
          <cell r="H231">
            <v>0</v>
          </cell>
        </row>
        <row r="232">
          <cell r="B232">
            <v>0</v>
          </cell>
          <cell r="C232" t="str">
            <v xml:space="preserve">      ｵｰｶﾞｰ･ｻｳﾝﾃﾞｨﾝｸﾞ</v>
          </cell>
          <cell r="D232" t="str">
            <v>田・山林</v>
          </cell>
          <cell r="E232" t="str">
            <v>ヶ所</v>
          </cell>
          <cell r="F232">
            <v>10000</v>
          </cell>
          <cell r="G232">
            <v>0</v>
          </cell>
          <cell r="H232">
            <v>0</v>
          </cell>
        </row>
        <row r="233">
          <cell r="B233">
            <v>0</v>
          </cell>
          <cell r="C233" t="str">
            <v xml:space="preserve">      ｵｰｶﾞｰ･ｻｳﾝﾃﾞｨﾝｸﾞ</v>
          </cell>
          <cell r="D233" t="str">
            <v>畑</v>
          </cell>
          <cell r="E233" t="str">
            <v>ヶ所</v>
          </cell>
          <cell r="F233">
            <v>9500</v>
          </cell>
          <cell r="G233">
            <v>0</v>
          </cell>
          <cell r="H233">
            <v>0</v>
          </cell>
        </row>
        <row r="234">
          <cell r="B234">
            <v>0</v>
          </cell>
          <cell r="C234" t="str">
            <v xml:space="preserve">      ｵｰｶﾞｰ･ｻｳﾝﾃﾞｨﾝｸﾞ</v>
          </cell>
          <cell r="D234" t="str">
            <v>宅地</v>
          </cell>
          <cell r="E234" t="str">
            <v>ヶ所</v>
          </cell>
          <cell r="F234">
            <v>9300</v>
          </cell>
          <cell r="G234">
            <v>0</v>
          </cell>
          <cell r="H234">
            <v>0</v>
          </cell>
        </row>
        <row r="235">
          <cell r="B235">
            <v>0</v>
          </cell>
          <cell r="C235" t="str">
            <v xml:space="preserve">      弾性波・電気探査等</v>
          </cell>
          <cell r="D235" t="str">
            <v>田・山林</v>
          </cell>
          <cell r="E235" t="str">
            <v>ヶ所</v>
          </cell>
          <cell r="F235">
            <v>100</v>
          </cell>
          <cell r="G235">
            <v>0</v>
          </cell>
          <cell r="H235">
            <v>0</v>
          </cell>
        </row>
        <row r="236">
          <cell r="B236">
            <v>0</v>
          </cell>
          <cell r="C236" t="str">
            <v xml:space="preserve">      弾性波・電気探査等</v>
          </cell>
          <cell r="D236" t="str">
            <v>畑</v>
          </cell>
          <cell r="E236" t="str">
            <v>ヶ所</v>
          </cell>
          <cell r="F236">
            <v>80</v>
          </cell>
          <cell r="G236">
            <v>0</v>
          </cell>
          <cell r="H236">
            <v>0</v>
          </cell>
        </row>
        <row r="237">
          <cell r="B237">
            <v>23</v>
          </cell>
          <cell r="C237" t="str">
            <v xml:space="preserve">    運搬費</v>
          </cell>
          <cell r="H237">
            <v>66720</v>
          </cell>
        </row>
        <row r="238">
          <cell r="B238">
            <v>24</v>
          </cell>
          <cell r="C238" t="str">
            <v xml:space="preserve">      トラック</v>
          </cell>
          <cell r="D238" t="str">
            <v>4～4.5ｔ</v>
          </cell>
          <cell r="E238" t="str">
            <v>時間</v>
          </cell>
          <cell r="F238">
            <v>11120</v>
          </cell>
          <cell r="G238">
            <v>6</v>
          </cell>
          <cell r="H238">
            <v>66720</v>
          </cell>
        </row>
        <row r="239">
          <cell r="B239">
            <v>0</v>
          </cell>
          <cell r="C239" t="str">
            <v xml:space="preserve">      トラック</v>
          </cell>
          <cell r="D239" t="str">
            <v>2ｔ</v>
          </cell>
          <cell r="E239" t="str">
            <v>時間</v>
          </cell>
          <cell r="F239">
            <v>9440</v>
          </cell>
          <cell r="G239">
            <v>0</v>
          </cell>
          <cell r="H239">
            <v>0</v>
          </cell>
        </row>
        <row r="240">
          <cell r="B240">
            <v>0</v>
          </cell>
          <cell r="C240" t="str">
            <v xml:space="preserve">    現場内小運搬</v>
          </cell>
          <cell r="H240">
            <v>0</v>
          </cell>
        </row>
        <row r="241">
          <cell r="B241">
            <v>0</v>
          </cell>
          <cell r="C241" t="str">
            <v xml:space="preserve">      人肩運搬</v>
          </cell>
          <cell r="D241" t="str">
            <v>換算距離50ｍまで</v>
          </cell>
          <cell r="E241" t="str">
            <v>ｔ</v>
          </cell>
          <cell r="F241">
            <v>40437</v>
          </cell>
          <cell r="G241">
            <v>0</v>
          </cell>
          <cell r="H241">
            <v>0</v>
          </cell>
        </row>
        <row r="242">
          <cell r="B242">
            <v>0</v>
          </cell>
          <cell r="C242" t="str">
            <v xml:space="preserve">      人肩運搬</v>
          </cell>
          <cell r="D242" t="str">
            <v>換算距離100ｍまで</v>
          </cell>
          <cell r="E242" t="str">
            <v>ｔ</v>
          </cell>
          <cell r="F242">
            <v>82626</v>
          </cell>
          <cell r="G242">
            <v>0</v>
          </cell>
          <cell r="H242">
            <v>0</v>
          </cell>
        </row>
        <row r="243">
          <cell r="B243">
            <v>0</v>
          </cell>
          <cell r="C243" t="str">
            <v xml:space="preserve">      人肩運搬</v>
          </cell>
          <cell r="D243" t="str">
            <v>換算距離200ｍまで</v>
          </cell>
          <cell r="E243" t="str">
            <v>ｔ</v>
          </cell>
          <cell r="F243">
            <v>171330</v>
          </cell>
          <cell r="G243">
            <v>0</v>
          </cell>
          <cell r="H243">
            <v>0</v>
          </cell>
        </row>
        <row r="244">
          <cell r="B244">
            <v>0</v>
          </cell>
          <cell r="C244" t="str">
            <v xml:space="preserve">      クローラ運搬</v>
          </cell>
          <cell r="D244" t="str">
            <v>換算距離100ｍまで</v>
          </cell>
          <cell r="E244" t="str">
            <v>回・ｔ</v>
          </cell>
          <cell r="F244">
            <v>17439</v>
          </cell>
          <cell r="G244">
            <v>0</v>
          </cell>
          <cell r="H244">
            <v>0</v>
          </cell>
        </row>
        <row r="245">
          <cell r="B245">
            <v>0</v>
          </cell>
          <cell r="C245" t="str">
            <v xml:space="preserve">      クローラ運搬</v>
          </cell>
          <cell r="D245" t="str">
            <v>換算距離500ｍまで</v>
          </cell>
          <cell r="E245" t="str">
            <v>回・ｔ</v>
          </cell>
          <cell r="F245">
            <v>36511</v>
          </cell>
          <cell r="G245">
            <v>0</v>
          </cell>
          <cell r="H245">
            <v>0</v>
          </cell>
        </row>
        <row r="246">
          <cell r="B246">
            <v>0</v>
          </cell>
          <cell r="C246" t="str">
            <v xml:space="preserve">      クローラ運搬</v>
          </cell>
          <cell r="D246" t="str">
            <v>換算距離1000ｍまで</v>
          </cell>
          <cell r="E246" t="str">
            <v>回・ｔ</v>
          </cell>
          <cell r="F246">
            <v>58132</v>
          </cell>
          <cell r="G246">
            <v>0</v>
          </cell>
          <cell r="H246">
            <v>0</v>
          </cell>
        </row>
        <row r="247">
          <cell r="B247">
            <v>25</v>
          </cell>
          <cell r="C247" t="str">
            <v xml:space="preserve">    モノレール架設撤去運搬費等(小型200kg積）</v>
          </cell>
          <cell r="H247">
            <v>431290</v>
          </cell>
        </row>
        <row r="248">
          <cell r="B248">
            <v>0</v>
          </cell>
          <cell r="C248" t="str">
            <v xml:space="preserve">      モノレール架設撤去費</v>
          </cell>
          <cell r="D248" t="str">
            <v>10ｍ</v>
          </cell>
          <cell r="E248" t="str">
            <v>ヶ所</v>
          </cell>
          <cell r="F248">
            <v>179928</v>
          </cell>
          <cell r="G248">
            <v>0</v>
          </cell>
          <cell r="H248">
            <v>0</v>
          </cell>
        </row>
        <row r="249">
          <cell r="B249">
            <v>0</v>
          </cell>
          <cell r="C249" t="str">
            <v xml:space="preserve">      モノレール架設撤去費</v>
          </cell>
          <cell r="D249" t="str">
            <v>20ｍ</v>
          </cell>
          <cell r="E249" t="str">
            <v>ヶ所</v>
          </cell>
          <cell r="F249">
            <v>199920</v>
          </cell>
          <cell r="G249">
            <v>0</v>
          </cell>
          <cell r="H249">
            <v>0</v>
          </cell>
        </row>
        <row r="250">
          <cell r="B250">
            <v>0</v>
          </cell>
          <cell r="C250" t="str">
            <v xml:space="preserve">      モノレール架設撤去費</v>
          </cell>
          <cell r="D250" t="str">
            <v>30ｍ</v>
          </cell>
          <cell r="E250" t="str">
            <v>ヶ所</v>
          </cell>
          <cell r="F250">
            <v>219912</v>
          </cell>
          <cell r="G250">
            <v>0</v>
          </cell>
          <cell r="H250">
            <v>0</v>
          </cell>
        </row>
        <row r="251">
          <cell r="B251">
            <v>0</v>
          </cell>
          <cell r="C251" t="str">
            <v xml:space="preserve">      モノレール架設撤去費</v>
          </cell>
          <cell r="D251" t="str">
            <v>40ｍ</v>
          </cell>
          <cell r="E251" t="str">
            <v>ヶ所</v>
          </cell>
          <cell r="F251">
            <v>239904</v>
          </cell>
          <cell r="G251">
            <v>0</v>
          </cell>
          <cell r="H251">
            <v>0</v>
          </cell>
        </row>
        <row r="252">
          <cell r="B252">
            <v>0</v>
          </cell>
          <cell r="C252" t="str">
            <v xml:space="preserve">      モノレール架設撤去費</v>
          </cell>
          <cell r="D252" t="str">
            <v>50ｍ</v>
          </cell>
          <cell r="E252" t="str">
            <v>ヶ所</v>
          </cell>
          <cell r="F252">
            <v>259896</v>
          </cell>
          <cell r="G252">
            <v>0</v>
          </cell>
          <cell r="H252">
            <v>0</v>
          </cell>
        </row>
        <row r="253">
          <cell r="B253">
            <v>0</v>
          </cell>
          <cell r="C253" t="str">
            <v xml:space="preserve">      モノレール架設撤去費</v>
          </cell>
          <cell r="D253" t="str">
            <v>60ｍ</v>
          </cell>
          <cell r="E253" t="str">
            <v>ヶ所</v>
          </cell>
          <cell r="F253">
            <v>279888</v>
          </cell>
          <cell r="G253">
            <v>0</v>
          </cell>
          <cell r="H253">
            <v>0</v>
          </cell>
        </row>
        <row r="254">
          <cell r="B254">
            <v>0</v>
          </cell>
          <cell r="C254" t="str">
            <v xml:space="preserve">      モノレール架設撤去費</v>
          </cell>
          <cell r="D254" t="str">
            <v>70ｍ</v>
          </cell>
          <cell r="E254" t="str">
            <v>ヶ所</v>
          </cell>
          <cell r="F254">
            <v>299880</v>
          </cell>
          <cell r="G254">
            <v>0</v>
          </cell>
          <cell r="H254">
            <v>0</v>
          </cell>
        </row>
        <row r="255">
          <cell r="B255">
            <v>0</v>
          </cell>
          <cell r="C255" t="str">
            <v xml:space="preserve">      モノレール架設撤去費</v>
          </cell>
          <cell r="D255" t="str">
            <v>80ｍ</v>
          </cell>
          <cell r="E255" t="str">
            <v>ヶ所</v>
          </cell>
          <cell r="F255">
            <v>319872</v>
          </cell>
          <cell r="G255">
            <v>0</v>
          </cell>
          <cell r="H255">
            <v>0</v>
          </cell>
        </row>
        <row r="256">
          <cell r="B256">
            <v>0</v>
          </cell>
          <cell r="C256" t="str">
            <v xml:space="preserve">      モノレール架設撤去費</v>
          </cell>
          <cell r="D256" t="str">
            <v>90ｍ</v>
          </cell>
          <cell r="E256" t="str">
            <v>ヶ所</v>
          </cell>
          <cell r="F256">
            <v>348126</v>
          </cell>
          <cell r="G256">
            <v>0</v>
          </cell>
          <cell r="H256">
            <v>0</v>
          </cell>
        </row>
        <row r="257">
          <cell r="B257">
            <v>26</v>
          </cell>
          <cell r="C257" t="str">
            <v xml:space="preserve">      モノレール架設撤去費</v>
          </cell>
          <cell r="D257" t="str">
            <v>100ｍ</v>
          </cell>
          <cell r="E257" t="str">
            <v>ヶ所</v>
          </cell>
          <cell r="F257">
            <v>368118</v>
          </cell>
          <cell r="G257">
            <v>1</v>
          </cell>
          <cell r="H257">
            <v>368118</v>
          </cell>
        </row>
        <row r="258">
          <cell r="B258">
            <v>0</v>
          </cell>
          <cell r="C258" t="str">
            <v xml:space="preserve">      モノレール架設撤去費</v>
          </cell>
          <cell r="D258" t="str">
            <v>150ｍ</v>
          </cell>
          <cell r="E258" t="str">
            <v>ヶ所</v>
          </cell>
          <cell r="F258">
            <v>468078</v>
          </cell>
          <cell r="G258">
            <v>0</v>
          </cell>
          <cell r="H258">
            <v>0</v>
          </cell>
        </row>
        <row r="259">
          <cell r="B259">
            <v>0</v>
          </cell>
          <cell r="C259" t="str">
            <v xml:space="preserve">      モノレール架設撤去費</v>
          </cell>
          <cell r="D259" t="str">
            <v>200ｍ</v>
          </cell>
          <cell r="E259" t="str">
            <v>ヶ所</v>
          </cell>
          <cell r="F259">
            <v>576300</v>
          </cell>
          <cell r="G259">
            <v>0</v>
          </cell>
          <cell r="H259">
            <v>0</v>
          </cell>
        </row>
        <row r="260">
          <cell r="B260">
            <v>0</v>
          </cell>
          <cell r="C260" t="str">
            <v xml:space="preserve">      モノレール架設撤去費</v>
          </cell>
          <cell r="D260" t="str">
            <v>250ｍ</v>
          </cell>
          <cell r="E260" t="str">
            <v>ヶ所</v>
          </cell>
          <cell r="F260">
            <v>676260</v>
          </cell>
          <cell r="G260">
            <v>0</v>
          </cell>
          <cell r="H260">
            <v>0</v>
          </cell>
        </row>
        <row r="261">
          <cell r="B261">
            <v>0</v>
          </cell>
          <cell r="C261" t="str">
            <v xml:space="preserve">      モノレール架設撤去費</v>
          </cell>
          <cell r="D261" t="str">
            <v>300ｍ</v>
          </cell>
          <cell r="E261" t="str">
            <v>ヶ所</v>
          </cell>
          <cell r="F261">
            <v>784482</v>
          </cell>
          <cell r="G261">
            <v>0</v>
          </cell>
          <cell r="H261">
            <v>0</v>
          </cell>
        </row>
        <row r="262">
          <cell r="B262">
            <v>0</v>
          </cell>
          <cell r="C262" t="str">
            <v xml:space="preserve">      モノレール架設撤去費</v>
          </cell>
          <cell r="D262" t="str">
            <v>400ｍ</v>
          </cell>
          <cell r="E262" t="str">
            <v>ヶ所</v>
          </cell>
          <cell r="F262">
            <v>992664</v>
          </cell>
          <cell r="G262">
            <v>0</v>
          </cell>
          <cell r="H262">
            <v>0</v>
          </cell>
        </row>
        <row r="263">
          <cell r="B263">
            <v>0</v>
          </cell>
          <cell r="C263" t="str">
            <v xml:space="preserve">      モノレール架設撤去費</v>
          </cell>
          <cell r="D263" t="str">
            <v>500ｍ</v>
          </cell>
          <cell r="E263" t="str">
            <v>ヶ所</v>
          </cell>
          <cell r="F263">
            <v>1200846</v>
          </cell>
          <cell r="G263">
            <v>0</v>
          </cell>
          <cell r="H263">
            <v>0</v>
          </cell>
        </row>
        <row r="264">
          <cell r="B264">
            <v>0</v>
          </cell>
          <cell r="C264" t="str">
            <v xml:space="preserve">      モノレール架設撤去費</v>
          </cell>
          <cell r="D264" t="str">
            <v>600ｍ</v>
          </cell>
          <cell r="E264" t="str">
            <v>ヶ所</v>
          </cell>
          <cell r="F264">
            <v>1409028</v>
          </cell>
          <cell r="G264">
            <v>0</v>
          </cell>
          <cell r="H264">
            <v>0</v>
          </cell>
        </row>
        <row r="265">
          <cell r="B265">
            <v>0</v>
          </cell>
          <cell r="C265" t="str">
            <v xml:space="preserve">      モノレール架設撤去費</v>
          </cell>
          <cell r="D265" t="str">
            <v>700ｍ</v>
          </cell>
          <cell r="E265" t="str">
            <v>ヶ所</v>
          </cell>
          <cell r="F265">
            <v>1617210</v>
          </cell>
          <cell r="G265">
            <v>0</v>
          </cell>
          <cell r="H265">
            <v>0</v>
          </cell>
        </row>
        <row r="266">
          <cell r="B266">
            <v>0</v>
          </cell>
          <cell r="C266" t="str">
            <v xml:space="preserve">      モノレール架設撤去費</v>
          </cell>
          <cell r="D266" t="str">
            <v>800ｍ</v>
          </cell>
          <cell r="E266" t="str">
            <v>ヶ所</v>
          </cell>
          <cell r="F266">
            <v>1825392</v>
          </cell>
          <cell r="G266">
            <v>0</v>
          </cell>
          <cell r="H266">
            <v>0</v>
          </cell>
        </row>
        <row r="267">
          <cell r="B267">
            <v>0</v>
          </cell>
          <cell r="C267" t="str">
            <v xml:space="preserve">      モノレール架設撤去費</v>
          </cell>
          <cell r="D267" t="str">
            <v>900ｍ</v>
          </cell>
          <cell r="E267" t="str">
            <v>ヶ所</v>
          </cell>
          <cell r="F267">
            <v>2033574</v>
          </cell>
          <cell r="G267">
            <v>0</v>
          </cell>
          <cell r="H267">
            <v>0</v>
          </cell>
        </row>
        <row r="268">
          <cell r="B268">
            <v>0</v>
          </cell>
          <cell r="C268" t="str">
            <v xml:space="preserve">      モノレール架設撤去費</v>
          </cell>
          <cell r="D268" t="str">
            <v>1000ｍ</v>
          </cell>
          <cell r="E268" t="str">
            <v>ヶ所</v>
          </cell>
          <cell r="F268">
            <v>2241756</v>
          </cell>
          <cell r="G268">
            <v>0</v>
          </cell>
          <cell r="H268">
            <v>0</v>
          </cell>
        </row>
        <row r="269">
          <cell r="B269">
            <v>0</v>
          </cell>
          <cell r="C269" t="str">
            <v xml:space="preserve">      モノレール運搬費</v>
          </cell>
          <cell r="D269" t="str">
            <v>22ｍまで</v>
          </cell>
          <cell r="E269" t="str">
            <v>ｔ</v>
          </cell>
          <cell r="F269">
            <v>20664</v>
          </cell>
          <cell r="G269">
            <v>0</v>
          </cell>
          <cell r="H269">
            <v>0</v>
          </cell>
        </row>
        <row r="270">
          <cell r="B270">
            <v>0</v>
          </cell>
          <cell r="C270" t="str">
            <v xml:space="preserve">      モノレール運搬費</v>
          </cell>
          <cell r="D270" t="str">
            <v>79ｍまで</v>
          </cell>
          <cell r="E270" t="str">
            <v>ｔ</v>
          </cell>
          <cell r="F270">
            <v>22197</v>
          </cell>
          <cell r="G270">
            <v>0</v>
          </cell>
          <cell r="H270">
            <v>0</v>
          </cell>
        </row>
        <row r="271">
          <cell r="B271">
            <v>27</v>
          </cell>
          <cell r="C271" t="str">
            <v xml:space="preserve">      モノレール運搬費</v>
          </cell>
          <cell r="D271" t="str">
            <v>133ｍまで</v>
          </cell>
          <cell r="E271" t="str">
            <v>ｔ</v>
          </cell>
          <cell r="F271">
            <v>24297</v>
          </cell>
          <cell r="G271">
            <v>2.6</v>
          </cell>
          <cell r="H271">
            <v>63172</v>
          </cell>
        </row>
        <row r="272">
          <cell r="B272">
            <v>0</v>
          </cell>
          <cell r="C272" t="str">
            <v xml:space="preserve">      モノレール運搬費</v>
          </cell>
          <cell r="D272" t="str">
            <v>244ｍまで</v>
          </cell>
          <cell r="E272" t="str">
            <v>ｔ</v>
          </cell>
          <cell r="F272">
            <v>25830</v>
          </cell>
          <cell r="G272">
            <v>0</v>
          </cell>
          <cell r="H272">
            <v>0</v>
          </cell>
        </row>
        <row r="273">
          <cell r="B273">
            <v>0</v>
          </cell>
          <cell r="C273" t="str">
            <v xml:space="preserve">      モノレール運搬費</v>
          </cell>
          <cell r="D273" t="str">
            <v>279ｍまで</v>
          </cell>
          <cell r="E273" t="str">
            <v>ｔ</v>
          </cell>
          <cell r="F273">
            <v>27363</v>
          </cell>
          <cell r="G273">
            <v>0</v>
          </cell>
          <cell r="H273">
            <v>0</v>
          </cell>
        </row>
        <row r="274">
          <cell r="B274">
            <v>0</v>
          </cell>
          <cell r="C274" t="str">
            <v xml:space="preserve">      モノレール運搬費</v>
          </cell>
          <cell r="D274" t="str">
            <v>355ｍまで</v>
          </cell>
          <cell r="E274" t="str">
            <v>ｔ</v>
          </cell>
          <cell r="F274">
            <v>29463</v>
          </cell>
          <cell r="G274">
            <v>0</v>
          </cell>
          <cell r="H274">
            <v>0</v>
          </cell>
        </row>
        <row r="275">
          <cell r="B275">
            <v>0</v>
          </cell>
          <cell r="C275" t="str">
            <v xml:space="preserve">      モノレール運搬費</v>
          </cell>
          <cell r="D275" t="str">
            <v>466ｍまで</v>
          </cell>
          <cell r="E275" t="str">
            <v>ｔ</v>
          </cell>
          <cell r="F275">
            <v>30996</v>
          </cell>
          <cell r="G275">
            <v>0</v>
          </cell>
          <cell r="H275">
            <v>0</v>
          </cell>
        </row>
        <row r="276">
          <cell r="B276">
            <v>0</v>
          </cell>
          <cell r="C276" t="str">
            <v xml:space="preserve">      モノレール運搬費</v>
          </cell>
          <cell r="D276" t="str">
            <v>479ｍまで</v>
          </cell>
          <cell r="E276" t="str">
            <v>ｔ</v>
          </cell>
          <cell r="F276">
            <v>32529</v>
          </cell>
          <cell r="G276">
            <v>0</v>
          </cell>
          <cell r="H276">
            <v>0</v>
          </cell>
        </row>
        <row r="277">
          <cell r="B277">
            <v>0</v>
          </cell>
          <cell r="C277" t="str">
            <v xml:space="preserve">      モノレール運搬費</v>
          </cell>
          <cell r="D277" t="str">
            <v>577ｍまで</v>
          </cell>
          <cell r="E277" t="str">
            <v>ｔ</v>
          </cell>
          <cell r="F277">
            <v>34629</v>
          </cell>
          <cell r="G277">
            <v>0</v>
          </cell>
          <cell r="H277">
            <v>0</v>
          </cell>
        </row>
        <row r="278">
          <cell r="B278">
            <v>0</v>
          </cell>
          <cell r="C278" t="str">
            <v xml:space="preserve">      モノレール運搬費</v>
          </cell>
          <cell r="D278" t="str">
            <v>679ｍまで</v>
          </cell>
          <cell r="E278" t="str">
            <v>ｔ</v>
          </cell>
          <cell r="F278">
            <v>36162</v>
          </cell>
          <cell r="G278">
            <v>0</v>
          </cell>
          <cell r="H278">
            <v>0</v>
          </cell>
        </row>
        <row r="279">
          <cell r="B279">
            <v>0</v>
          </cell>
          <cell r="C279" t="str">
            <v xml:space="preserve">      モノレール運搬費</v>
          </cell>
          <cell r="D279" t="str">
            <v>688ｍまで</v>
          </cell>
          <cell r="E279" t="str">
            <v>ｔ</v>
          </cell>
          <cell r="F279">
            <v>38262</v>
          </cell>
          <cell r="G279">
            <v>0</v>
          </cell>
          <cell r="H279">
            <v>0</v>
          </cell>
        </row>
        <row r="280">
          <cell r="B280">
            <v>0</v>
          </cell>
          <cell r="C280" t="str">
            <v xml:space="preserve">      モノレール運搬費</v>
          </cell>
          <cell r="D280" t="str">
            <v>799ｍまで</v>
          </cell>
          <cell r="E280" t="str">
            <v>ｔ</v>
          </cell>
          <cell r="F280">
            <v>39795</v>
          </cell>
          <cell r="G280">
            <v>0</v>
          </cell>
          <cell r="H280">
            <v>0</v>
          </cell>
        </row>
        <row r="281">
          <cell r="B281">
            <v>0</v>
          </cell>
          <cell r="C281" t="str">
            <v xml:space="preserve">      モノレール運搬費</v>
          </cell>
          <cell r="D281" t="str">
            <v>879ｍまで</v>
          </cell>
          <cell r="E281" t="str">
            <v>ｔ</v>
          </cell>
          <cell r="F281">
            <v>41328</v>
          </cell>
          <cell r="G281">
            <v>0</v>
          </cell>
          <cell r="H281">
            <v>0</v>
          </cell>
        </row>
        <row r="282">
          <cell r="B282">
            <v>0</v>
          </cell>
          <cell r="C282" t="str">
            <v xml:space="preserve">      モノレール運搬費</v>
          </cell>
          <cell r="D282" t="str">
            <v>911ｍまで</v>
          </cell>
          <cell r="E282" t="str">
            <v>ｔ</v>
          </cell>
          <cell r="F282">
            <v>43428</v>
          </cell>
          <cell r="G282">
            <v>0</v>
          </cell>
          <cell r="H282">
            <v>0</v>
          </cell>
        </row>
        <row r="283">
          <cell r="B283">
            <v>0</v>
          </cell>
          <cell r="C283" t="str">
            <v xml:space="preserve">      モノレール運搬費</v>
          </cell>
          <cell r="D283" t="str">
            <v>1022ｍまで</v>
          </cell>
          <cell r="E283" t="str">
            <v>ｔ</v>
          </cell>
          <cell r="F283">
            <v>44961</v>
          </cell>
          <cell r="G283">
            <v>0</v>
          </cell>
          <cell r="H283">
            <v>0</v>
          </cell>
        </row>
        <row r="284">
          <cell r="B284">
            <v>0</v>
          </cell>
          <cell r="C284" t="str">
            <v xml:space="preserve">      モノレール運搬機損料</v>
          </cell>
          <cell r="D284" t="str">
            <v>小型</v>
          </cell>
          <cell r="E284" t="str">
            <v>日</v>
          </cell>
          <cell r="F284">
            <v>1130</v>
          </cell>
          <cell r="G284">
            <v>0</v>
          </cell>
          <cell r="H284">
            <v>0</v>
          </cell>
        </row>
        <row r="285">
          <cell r="B285">
            <v>0</v>
          </cell>
          <cell r="C285" t="str">
            <v xml:space="preserve">      ラックレール損料</v>
          </cell>
          <cell r="D285" t="str">
            <v>小型200kg</v>
          </cell>
          <cell r="E285" t="str">
            <v>日/m</v>
          </cell>
          <cell r="F285">
            <v>1.81</v>
          </cell>
          <cell r="G285">
            <v>0</v>
          </cell>
          <cell r="H285">
            <v>0</v>
          </cell>
        </row>
        <row r="286">
          <cell r="B286">
            <v>0</v>
          </cell>
          <cell r="C286" t="str">
            <v xml:space="preserve">    モノレール架設撤去運搬費等(中型500kg積）</v>
          </cell>
          <cell r="H286">
            <v>0</v>
          </cell>
        </row>
        <row r="287">
          <cell r="B287">
            <v>0</v>
          </cell>
          <cell r="C287" t="str">
            <v xml:space="preserve">      モノレール架設撤去費</v>
          </cell>
          <cell r="D287" t="str">
            <v>10ｍ</v>
          </cell>
          <cell r="E287" t="str">
            <v>ヶ所</v>
          </cell>
          <cell r="F287">
            <v>215913</v>
          </cell>
          <cell r="G287">
            <v>0</v>
          </cell>
          <cell r="H287">
            <v>0</v>
          </cell>
        </row>
        <row r="288">
          <cell r="B288">
            <v>0</v>
          </cell>
          <cell r="C288" t="str">
            <v xml:space="preserve">      モノレール架設撤去費</v>
          </cell>
          <cell r="D288" t="str">
            <v>20ｍ</v>
          </cell>
          <cell r="E288" t="str">
            <v>ヶ所</v>
          </cell>
          <cell r="F288">
            <v>239904</v>
          </cell>
          <cell r="G288">
            <v>0</v>
          </cell>
          <cell r="H288">
            <v>0</v>
          </cell>
        </row>
        <row r="289">
          <cell r="B289">
            <v>0</v>
          </cell>
          <cell r="C289" t="str">
            <v xml:space="preserve">      モノレール架設撤去費</v>
          </cell>
          <cell r="D289" t="str">
            <v>30ｍ</v>
          </cell>
          <cell r="E289" t="str">
            <v>ヶ所</v>
          </cell>
          <cell r="F289">
            <v>263894</v>
          </cell>
          <cell r="G289">
            <v>0</v>
          </cell>
          <cell r="H289">
            <v>0</v>
          </cell>
        </row>
        <row r="290">
          <cell r="B290">
            <v>0</v>
          </cell>
          <cell r="C290" t="str">
            <v xml:space="preserve">      モノレール架設撤去費</v>
          </cell>
          <cell r="D290" t="str">
            <v>40ｍ</v>
          </cell>
          <cell r="E290" t="str">
            <v>ヶ所</v>
          </cell>
          <cell r="F290">
            <v>287884</v>
          </cell>
          <cell r="G290">
            <v>0</v>
          </cell>
          <cell r="H290">
            <v>0</v>
          </cell>
        </row>
        <row r="291">
          <cell r="B291">
            <v>0</v>
          </cell>
          <cell r="C291" t="str">
            <v xml:space="preserve">      モノレール架設撤去費</v>
          </cell>
          <cell r="D291" t="str">
            <v>50ｍ</v>
          </cell>
          <cell r="E291" t="str">
            <v>ヶ所</v>
          </cell>
          <cell r="F291">
            <v>311875</v>
          </cell>
          <cell r="G291">
            <v>0</v>
          </cell>
          <cell r="H291">
            <v>0</v>
          </cell>
        </row>
        <row r="292">
          <cell r="B292">
            <v>0</v>
          </cell>
          <cell r="C292" t="str">
            <v xml:space="preserve">      モノレール架設撤去費</v>
          </cell>
          <cell r="D292" t="str">
            <v>60ｍ</v>
          </cell>
          <cell r="E292" t="str">
            <v>ヶ所</v>
          </cell>
          <cell r="F292">
            <v>335865</v>
          </cell>
          <cell r="G292">
            <v>0</v>
          </cell>
          <cell r="H292">
            <v>0</v>
          </cell>
        </row>
        <row r="293">
          <cell r="B293">
            <v>0</v>
          </cell>
          <cell r="C293" t="str">
            <v xml:space="preserve">      モノレール架設撤去費</v>
          </cell>
          <cell r="D293" t="str">
            <v>70ｍ</v>
          </cell>
          <cell r="E293" t="str">
            <v>ヶ所</v>
          </cell>
          <cell r="F293">
            <v>359856</v>
          </cell>
          <cell r="G293">
            <v>0</v>
          </cell>
          <cell r="H293">
            <v>0</v>
          </cell>
        </row>
        <row r="294">
          <cell r="B294">
            <v>0</v>
          </cell>
          <cell r="C294" t="str">
            <v xml:space="preserve">      モノレール架設撤去費</v>
          </cell>
          <cell r="D294" t="str">
            <v>80ｍ</v>
          </cell>
          <cell r="E294" t="str">
            <v>ヶ所</v>
          </cell>
          <cell r="F294">
            <v>383846</v>
          </cell>
          <cell r="G294">
            <v>0</v>
          </cell>
          <cell r="H294">
            <v>0</v>
          </cell>
        </row>
        <row r="295">
          <cell r="B295">
            <v>0</v>
          </cell>
          <cell r="C295" t="str">
            <v xml:space="preserve">      モノレール架設撤去費</v>
          </cell>
          <cell r="D295" t="str">
            <v>90ｍ</v>
          </cell>
          <cell r="E295" t="str">
            <v>ヶ所</v>
          </cell>
          <cell r="F295">
            <v>417751</v>
          </cell>
          <cell r="G295">
            <v>0</v>
          </cell>
          <cell r="H295">
            <v>0</v>
          </cell>
        </row>
        <row r="296">
          <cell r="B296">
            <v>0</v>
          </cell>
          <cell r="C296" t="str">
            <v xml:space="preserve">      モノレール架設撤去費</v>
          </cell>
          <cell r="D296" t="str">
            <v>100ｍ</v>
          </cell>
          <cell r="E296" t="str">
            <v>ヶ所</v>
          </cell>
          <cell r="F296">
            <v>441741</v>
          </cell>
          <cell r="G296">
            <v>0</v>
          </cell>
          <cell r="H296">
            <v>0</v>
          </cell>
        </row>
        <row r="297">
          <cell r="B297">
            <v>0</v>
          </cell>
          <cell r="C297" t="str">
            <v xml:space="preserve">      モノレール架設撤去費</v>
          </cell>
          <cell r="D297" t="str">
            <v>150ｍ</v>
          </cell>
          <cell r="E297" t="str">
            <v>ヶ所</v>
          </cell>
          <cell r="F297">
            <v>561693</v>
          </cell>
          <cell r="G297">
            <v>0</v>
          </cell>
          <cell r="H297">
            <v>0</v>
          </cell>
        </row>
        <row r="298">
          <cell r="B298">
            <v>0</v>
          </cell>
          <cell r="C298" t="str">
            <v xml:space="preserve">      モノレール架設撤去費</v>
          </cell>
          <cell r="D298" t="str">
            <v>200ｍ</v>
          </cell>
          <cell r="E298" t="str">
            <v>ヶ所</v>
          </cell>
          <cell r="F298">
            <v>691560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 t="str">
            <v xml:space="preserve">      モノレール架設撤去費</v>
          </cell>
          <cell r="D299" t="str">
            <v>250ｍ</v>
          </cell>
          <cell r="E299" t="str">
            <v>ヶ所</v>
          </cell>
          <cell r="F299">
            <v>811512</v>
          </cell>
          <cell r="G299">
            <v>0</v>
          </cell>
          <cell r="H299">
            <v>0</v>
          </cell>
        </row>
        <row r="300">
          <cell r="B300">
            <v>0</v>
          </cell>
          <cell r="C300" t="str">
            <v xml:space="preserve">      モノレール架設撤去費</v>
          </cell>
          <cell r="D300" t="str">
            <v>300ｍ</v>
          </cell>
          <cell r="E300" t="str">
            <v>ヶ所</v>
          </cell>
          <cell r="F300">
            <v>941378</v>
          </cell>
          <cell r="G300">
            <v>0</v>
          </cell>
          <cell r="H300">
            <v>0</v>
          </cell>
        </row>
        <row r="301">
          <cell r="B301">
            <v>0</v>
          </cell>
          <cell r="C301" t="str">
            <v xml:space="preserve">      モノレール架設撤去費</v>
          </cell>
          <cell r="D301" t="str">
            <v>400ｍ</v>
          </cell>
          <cell r="E301" t="str">
            <v>ヶ所</v>
          </cell>
          <cell r="F301">
            <v>1191196</v>
          </cell>
          <cell r="G301">
            <v>0</v>
          </cell>
          <cell r="H301">
            <v>0</v>
          </cell>
        </row>
        <row r="302">
          <cell r="B302">
            <v>0</v>
          </cell>
          <cell r="C302" t="str">
            <v xml:space="preserve">      モノレール架設撤去費</v>
          </cell>
          <cell r="D302" t="str">
            <v>500ｍ</v>
          </cell>
          <cell r="E302" t="str">
            <v>ヶ所</v>
          </cell>
          <cell r="F302">
            <v>1441015</v>
          </cell>
          <cell r="G302">
            <v>0</v>
          </cell>
          <cell r="H302">
            <v>0</v>
          </cell>
        </row>
        <row r="303">
          <cell r="B303">
            <v>0</v>
          </cell>
          <cell r="C303" t="str">
            <v xml:space="preserve">      モノレール架設撤去費</v>
          </cell>
          <cell r="D303" t="str">
            <v>600ｍ</v>
          </cell>
          <cell r="E303" t="str">
            <v>ヶ所</v>
          </cell>
          <cell r="F303">
            <v>1690833</v>
          </cell>
          <cell r="G303">
            <v>0</v>
          </cell>
          <cell r="H303">
            <v>0</v>
          </cell>
        </row>
        <row r="304">
          <cell r="B304">
            <v>0</v>
          </cell>
          <cell r="C304" t="str">
            <v xml:space="preserve">      モノレール架設撤去費</v>
          </cell>
          <cell r="D304" t="str">
            <v>700ｍ</v>
          </cell>
          <cell r="E304" t="str">
            <v>ヶ所</v>
          </cell>
          <cell r="F304">
            <v>1940652</v>
          </cell>
          <cell r="G304">
            <v>0</v>
          </cell>
          <cell r="H304">
            <v>0</v>
          </cell>
        </row>
        <row r="305">
          <cell r="B305">
            <v>0</v>
          </cell>
          <cell r="C305" t="str">
            <v xml:space="preserve">      モノレール架設撤去費</v>
          </cell>
          <cell r="D305" t="str">
            <v>800ｍ</v>
          </cell>
          <cell r="E305" t="str">
            <v>ヶ所</v>
          </cell>
          <cell r="F305">
            <v>2190470</v>
          </cell>
          <cell r="G305">
            <v>0</v>
          </cell>
          <cell r="H305">
            <v>0</v>
          </cell>
        </row>
        <row r="306">
          <cell r="B306">
            <v>0</v>
          </cell>
          <cell r="C306" t="str">
            <v xml:space="preserve">      モノレール架設撤去費</v>
          </cell>
          <cell r="D306" t="str">
            <v>900ｍ</v>
          </cell>
          <cell r="E306" t="str">
            <v>ヶ所</v>
          </cell>
          <cell r="F306">
            <v>2440288</v>
          </cell>
          <cell r="G306">
            <v>0</v>
          </cell>
          <cell r="H306">
            <v>0</v>
          </cell>
        </row>
        <row r="307">
          <cell r="B307">
            <v>0</v>
          </cell>
          <cell r="C307" t="str">
            <v xml:space="preserve">      モノレール架設撤去費</v>
          </cell>
          <cell r="D307" t="str">
            <v>1000ｍ</v>
          </cell>
          <cell r="E307" t="str">
            <v>ヶ所</v>
          </cell>
          <cell r="F307">
            <v>2690107</v>
          </cell>
          <cell r="G307">
            <v>0</v>
          </cell>
          <cell r="H307">
            <v>0</v>
          </cell>
        </row>
        <row r="308">
          <cell r="B308">
            <v>0</v>
          </cell>
          <cell r="C308" t="str">
            <v xml:space="preserve">      モノレール運搬費</v>
          </cell>
          <cell r="D308" t="str">
            <v>27ｍまで</v>
          </cell>
          <cell r="E308" t="str">
            <v>ｔ</v>
          </cell>
          <cell r="F308">
            <v>8799</v>
          </cell>
          <cell r="G308">
            <v>0</v>
          </cell>
          <cell r="H308">
            <v>0</v>
          </cell>
        </row>
        <row r="309">
          <cell r="B309">
            <v>0</v>
          </cell>
          <cell r="C309" t="str">
            <v xml:space="preserve">      モノレール運搬費</v>
          </cell>
          <cell r="D309" t="str">
            <v>118ｍまで</v>
          </cell>
          <cell r="E309" t="str">
            <v>ｔ</v>
          </cell>
          <cell r="F309">
            <v>10332</v>
          </cell>
          <cell r="G309">
            <v>0</v>
          </cell>
          <cell r="H309">
            <v>0</v>
          </cell>
        </row>
        <row r="310">
          <cell r="B310">
            <v>0</v>
          </cell>
          <cell r="C310" t="str">
            <v xml:space="preserve">      モノレール運搬費</v>
          </cell>
          <cell r="D310" t="str">
            <v>149ｍまで</v>
          </cell>
          <cell r="E310" t="str">
            <v>ｔ</v>
          </cell>
          <cell r="F310">
            <v>11865</v>
          </cell>
          <cell r="G310">
            <v>0</v>
          </cell>
          <cell r="H310">
            <v>0</v>
          </cell>
        </row>
        <row r="311">
          <cell r="B311">
            <v>0</v>
          </cell>
          <cell r="C311" t="str">
            <v xml:space="preserve">      モノレール運搬費</v>
          </cell>
          <cell r="D311" t="str">
            <v>209ｍまで</v>
          </cell>
          <cell r="E311" t="str">
            <v>ｔ</v>
          </cell>
          <cell r="F311">
            <v>13965</v>
          </cell>
          <cell r="G311">
            <v>0</v>
          </cell>
          <cell r="H311">
            <v>0</v>
          </cell>
        </row>
        <row r="312">
          <cell r="B312">
            <v>0</v>
          </cell>
          <cell r="C312" t="str">
            <v xml:space="preserve">      モノレール運搬費</v>
          </cell>
          <cell r="D312" t="str">
            <v>299ｍまで</v>
          </cell>
          <cell r="E312" t="str">
            <v>ｔ</v>
          </cell>
          <cell r="F312">
            <v>15498</v>
          </cell>
          <cell r="G312">
            <v>0</v>
          </cell>
          <cell r="H312">
            <v>0</v>
          </cell>
        </row>
        <row r="313">
          <cell r="B313">
            <v>0</v>
          </cell>
          <cell r="C313" t="str">
            <v xml:space="preserve">      モノレール運搬費</v>
          </cell>
          <cell r="D313" t="str">
            <v>316ｍまで</v>
          </cell>
          <cell r="E313" t="str">
            <v>ｔ</v>
          </cell>
          <cell r="F313">
            <v>17031</v>
          </cell>
          <cell r="G313">
            <v>0</v>
          </cell>
          <cell r="H313">
            <v>0</v>
          </cell>
        </row>
        <row r="314">
          <cell r="B314">
            <v>0</v>
          </cell>
          <cell r="C314" t="str">
            <v xml:space="preserve">      モノレール運搬費</v>
          </cell>
          <cell r="D314" t="str">
            <v>390ｍまで</v>
          </cell>
          <cell r="E314" t="str">
            <v>ｔ</v>
          </cell>
          <cell r="F314">
            <v>19131</v>
          </cell>
          <cell r="G314">
            <v>0</v>
          </cell>
          <cell r="H314">
            <v>0</v>
          </cell>
        </row>
        <row r="315">
          <cell r="B315">
            <v>0</v>
          </cell>
          <cell r="C315" t="str">
            <v xml:space="preserve">      モノレール運搬費</v>
          </cell>
          <cell r="D315" t="str">
            <v>481ｍまで</v>
          </cell>
          <cell r="E315" t="str">
            <v>ｔ</v>
          </cell>
          <cell r="F315">
            <v>20664</v>
          </cell>
          <cell r="G315">
            <v>0</v>
          </cell>
          <cell r="H315">
            <v>0</v>
          </cell>
        </row>
        <row r="316">
          <cell r="B316">
            <v>0</v>
          </cell>
          <cell r="C316" t="str">
            <v xml:space="preserve">      モノレール運搬費</v>
          </cell>
          <cell r="D316" t="str">
            <v>483ｍまで</v>
          </cell>
          <cell r="E316" t="str">
            <v>ｔ</v>
          </cell>
          <cell r="F316">
            <v>22197</v>
          </cell>
          <cell r="G316">
            <v>0</v>
          </cell>
          <cell r="H316">
            <v>0</v>
          </cell>
        </row>
        <row r="317">
          <cell r="B317">
            <v>0</v>
          </cell>
          <cell r="C317" t="str">
            <v xml:space="preserve">      モノレール運搬費</v>
          </cell>
          <cell r="D317" t="str">
            <v>572ｍまで</v>
          </cell>
          <cell r="E317" t="str">
            <v>ｔ</v>
          </cell>
          <cell r="F317">
            <v>24297</v>
          </cell>
          <cell r="G317">
            <v>0</v>
          </cell>
          <cell r="H317">
            <v>0</v>
          </cell>
        </row>
        <row r="318">
          <cell r="B318">
            <v>0</v>
          </cell>
          <cell r="C318" t="str">
            <v xml:space="preserve">      モノレール運搬費</v>
          </cell>
          <cell r="D318" t="str">
            <v>649ｍまで</v>
          </cell>
          <cell r="E318" t="str">
            <v>ｔ</v>
          </cell>
          <cell r="F318">
            <v>25830</v>
          </cell>
          <cell r="G318">
            <v>0</v>
          </cell>
          <cell r="H318">
            <v>0</v>
          </cell>
        </row>
        <row r="319">
          <cell r="B319">
            <v>0</v>
          </cell>
          <cell r="C319" t="str">
            <v xml:space="preserve">      モノレール運搬費</v>
          </cell>
          <cell r="D319" t="str">
            <v>663ｍまで</v>
          </cell>
          <cell r="E319" t="str">
            <v>ｔ</v>
          </cell>
          <cell r="F319">
            <v>27930</v>
          </cell>
          <cell r="G319">
            <v>0</v>
          </cell>
          <cell r="H319">
            <v>0</v>
          </cell>
        </row>
        <row r="320">
          <cell r="B320">
            <v>0</v>
          </cell>
          <cell r="C320" t="str">
            <v xml:space="preserve">      モノレール運搬費</v>
          </cell>
          <cell r="D320" t="str">
            <v>754ｍまで</v>
          </cell>
          <cell r="E320" t="str">
            <v>ｔ</v>
          </cell>
          <cell r="F320">
            <v>29463</v>
          </cell>
          <cell r="G320">
            <v>0</v>
          </cell>
          <cell r="H320">
            <v>0</v>
          </cell>
        </row>
        <row r="321">
          <cell r="B321">
            <v>0</v>
          </cell>
          <cell r="C321" t="str">
            <v xml:space="preserve">      モノレール運搬費</v>
          </cell>
          <cell r="D321" t="str">
            <v>816ｍまで</v>
          </cell>
          <cell r="E321" t="str">
            <v>ｔ</v>
          </cell>
          <cell r="F321">
            <v>30996</v>
          </cell>
          <cell r="G321">
            <v>0</v>
          </cell>
          <cell r="H321">
            <v>0</v>
          </cell>
        </row>
        <row r="322">
          <cell r="B322">
            <v>0</v>
          </cell>
          <cell r="C322" t="str">
            <v xml:space="preserve">      モノレール運搬費</v>
          </cell>
          <cell r="D322" t="str">
            <v>845ｍまで</v>
          </cell>
          <cell r="E322" t="str">
            <v>ｔ</v>
          </cell>
          <cell r="F322">
            <v>33096</v>
          </cell>
          <cell r="G322">
            <v>0</v>
          </cell>
          <cell r="H322">
            <v>0</v>
          </cell>
        </row>
        <row r="323">
          <cell r="B323">
            <v>0</v>
          </cell>
          <cell r="C323" t="str">
            <v xml:space="preserve">      モノレール運搬費</v>
          </cell>
          <cell r="D323" t="str">
            <v>936ｍまで</v>
          </cell>
          <cell r="E323" t="str">
            <v>ｔ</v>
          </cell>
          <cell r="F323">
            <v>34629</v>
          </cell>
          <cell r="G323">
            <v>0</v>
          </cell>
          <cell r="H323">
            <v>0</v>
          </cell>
        </row>
        <row r="324">
          <cell r="B324">
            <v>0</v>
          </cell>
          <cell r="C324" t="str">
            <v xml:space="preserve">      モノレール運搬費</v>
          </cell>
          <cell r="D324" t="str">
            <v>983ｍまで</v>
          </cell>
          <cell r="E324" t="str">
            <v>ｔ</v>
          </cell>
          <cell r="F324">
            <v>36162</v>
          </cell>
          <cell r="G324">
            <v>0</v>
          </cell>
          <cell r="H324">
            <v>0</v>
          </cell>
        </row>
        <row r="325">
          <cell r="B325">
            <v>0</v>
          </cell>
          <cell r="C325" t="str">
            <v xml:space="preserve">      モノレール運搬費</v>
          </cell>
          <cell r="D325" t="str">
            <v>1027ｍまで</v>
          </cell>
          <cell r="E325" t="str">
            <v>ｔ</v>
          </cell>
          <cell r="F325">
            <v>38262</v>
          </cell>
          <cell r="G325">
            <v>0</v>
          </cell>
          <cell r="H325">
            <v>0</v>
          </cell>
        </row>
        <row r="326">
          <cell r="B326">
            <v>0</v>
          </cell>
          <cell r="C326" t="str">
            <v xml:space="preserve">      モノレール運搬機損料</v>
          </cell>
          <cell r="D326" t="str">
            <v>中型</v>
          </cell>
          <cell r="E326" t="str">
            <v>日</v>
          </cell>
          <cell r="F326">
            <v>1970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 t="str">
            <v xml:space="preserve">      ラックレール損料</v>
          </cell>
          <cell r="D327" t="str">
            <v>中型500kg</v>
          </cell>
          <cell r="E327" t="str">
            <v>日/m</v>
          </cell>
          <cell r="F327">
            <v>4.1500000000000004</v>
          </cell>
          <cell r="G327">
            <v>0</v>
          </cell>
          <cell r="H327">
            <v>0</v>
          </cell>
        </row>
        <row r="328">
          <cell r="B328">
            <v>0</v>
          </cell>
          <cell r="C328" t="str">
            <v xml:space="preserve">    ケーブルクレーン架設･撤去･運搬費 小型7.5PS</v>
          </cell>
          <cell r="H328">
            <v>0</v>
          </cell>
        </row>
        <row r="329">
          <cell r="B329">
            <v>0</v>
          </cell>
          <cell r="C329" t="str">
            <v xml:space="preserve">      架設撤去費</v>
          </cell>
          <cell r="D329" t="str">
            <v>設置距離25ｍ</v>
          </cell>
          <cell r="E329" t="str">
            <v>ヶ所</v>
          </cell>
          <cell r="F329">
            <v>99919</v>
          </cell>
          <cell r="G329">
            <v>0</v>
          </cell>
          <cell r="H329">
            <v>0</v>
          </cell>
        </row>
        <row r="330">
          <cell r="B330">
            <v>0</v>
          </cell>
          <cell r="C330" t="str">
            <v xml:space="preserve">      架設撤去費</v>
          </cell>
          <cell r="D330" t="str">
            <v>設置距離50ｍ</v>
          </cell>
          <cell r="E330" t="str">
            <v>ヶ所</v>
          </cell>
          <cell r="F330">
            <v>169014</v>
          </cell>
          <cell r="G330">
            <v>0</v>
          </cell>
          <cell r="H330">
            <v>0</v>
          </cell>
        </row>
        <row r="331">
          <cell r="B331">
            <v>0</v>
          </cell>
          <cell r="C331" t="str">
            <v xml:space="preserve">      架設撤去費</v>
          </cell>
          <cell r="D331" t="str">
            <v>設置距離75ｍ</v>
          </cell>
          <cell r="E331" t="str">
            <v>ヶ所</v>
          </cell>
          <cell r="F331">
            <v>238108</v>
          </cell>
          <cell r="G331">
            <v>0</v>
          </cell>
          <cell r="H331">
            <v>0</v>
          </cell>
        </row>
        <row r="332">
          <cell r="B332">
            <v>0</v>
          </cell>
          <cell r="C332" t="str">
            <v xml:space="preserve">      架設撤去費</v>
          </cell>
          <cell r="D332" t="str">
            <v>設置距離100ｍ</v>
          </cell>
          <cell r="E332" t="str">
            <v>ヶ所</v>
          </cell>
          <cell r="F332">
            <v>307203</v>
          </cell>
          <cell r="G332">
            <v>0</v>
          </cell>
          <cell r="H332">
            <v>0</v>
          </cell>
        </row>
        <row r="333">
          <cell r="B333">
            <v>0</v>
          </cell>
          <cell r="C333" t="str">
            <v xml:space="preserve">      架設撤去費</v>
          </cell>
          <cell r="D333" t="str">
            <v>設置距離125ｍ</v>
          </cell>
          <cell r="E333" t="str">
            <v>ヶ所</v>
          </cell>
          <cell r="F333">
            <v>376298</v>
          </cell>
          <cell r="G333">
            <v>0</v>
          </cell>
          <cell r="H333">
            <v>0</v>
          </cell>
        </row>
        <row r="334">
          <cell r="B334">
            <v>0</v>
          </cell>
          <cell r="C334" t="str">
            <v xml:space="preserve">      架設撤去費</v>
          </cell>
          <cell r="D334" t="str">
            <v>設置距離150ｍ</v>
          </cell>
          <cell r="E334" t="str">
            <v>ヶ所</v>
          </cell>
          <cell r="F334">
            <v>445393</v>
          </cell>
          <cell r="G334">
            <v>0</v>
          </cell>
          <cell r="H334">
            <v>0</v>
          </cell>
        </row>
        <row r="335">
          <cell r="B335">
            <v>0</v>
          </cell>
          <cell r="C335" t="str">
            <v xml:space="preserve">      ケーブルクレーン運搬費</v>
          </cell>
          <cell r="D335" t="str">
            <v>小型7.5PS</v>
          </cell>
          <cell r="E335" t="str">
            <v>t</v>
          </cell>
          <cell r="F335">
            <v>17892</v>
          </cell>
          <cell r="G335">
            <v>0</v>
          </cell>
          <cell r="H335">
            <v>0</v>
          </cell>
        </row>
        <row r="336">
          <cell r="B336">
            <v>0</v>
          </cell>
          <cell r="C336" t="str">
            <v xml:space="preserve">      ｹｰﾌﾞﾙｸﾚｰﾝｳｨﾝﾁ損料</v>
          </cell>
          <cell r="D336" t="str">
            <v>小型7.5PS</v>
          </cell>
          <cell r="E336" t="str">
            <v>日</v>
          </cell>
          <cell r="F336">
            <v>4270</v>
          </cell>
          <cell r="G336">
            <v>0</v>
          </cell>
          <cell r="H336">
            <v>0</v>
          </cell>
          <cell r="I336" t="str">
            <v>供用日数分計上</v>
          </cell>
        </row>
        <row r="337">
          <cell r="B337">
            <v>0</v>
          </cell>
          <cell r="C337" t="str">
            <v xml:space="preserve">      ｹｰﾌﾞﾙｸﾚｰﾝﾜｲﾔｰﾛｰﾌﾟ損料</v>
          </cell>
          <cell r="D337" t="str">
            <v>小型7.6PS用</v>
          </cell>
          <cell r="E337" t="str">
            <v>日/m</v>
          </cell>
          <cell r="F337">
            <v>1.165</v>
          </cell>
          <cell r="G337">
            <v>0</v>
          </cell>
          <cell r="H337">
            <v>0</v>
          </cell>
        </row>
        <row r="338">
          <cell r="B338">
            <v>0</v>
          </cell>
          <cell r="C338" t="str">
            <v xml:space="preserve">    ケーブルクレーン架設・撤去・運搬費 中型15PS</v>
          </cell>
          <cell r="H338">
            <v>0</v>
          </cell>
        </row>
        <row r="339">
          <cell r="B339">
            <v>0</v>
          </cell>
          <cell r="C339" t="str">
            <v xml:space="preserve">      架設撤去費</v>
          </cell>
          <cell r="D339" t="str">
            <v>設置距離50ｍ</v>
          </cell>
          <cell r="E339" t="str">
            <v>ヶ所</v>
          </cell>
          <cell r="F339">
            <v>444320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 t="str">
            <v xml:space="preserve">      架設撤去費</v>
          </cell>
          <cell r="D340" t="str">
            <v>設置距離100ｍ</v>
          </cell>
          <cell r="E340" t="str">
            <v>ヶ所</v>
          </cell>
          <cell r="F340">
            <v>460252</v>
          </cell>
          <cell r="G340">
            <v>0</v>
          </cell>
          <cell r="H340">
            <v>0</v>
          </cell>
        </row>
        <row r="341">
          <cell r="B341">
            <v>0</v>
          </cell>
          <cell r="C341" t="str">
            <v xml:space="preserve">      架設撤去費</v>
          </cell>
          <cell r="D341" t="str">
            <v>設置距離150ｍ</v>
          </cell>
          <cell r="E341" t="str">
            <v>ヶ所</v>
          </cell>
          <cell r="F341">
            <v>476184</v>
          </cell>
          <cell r="G341">
            <v>0</v>
          </cell>
          <cell r="H341">
            <v>0</v>
          </cell>
        </row>
        <row r="342">
          <cell r="B342">
            <v>0</v>
          </cell>
          <cell r="C342" t="str">
            <v xml:space="preserve">      架設撤去費</v>
          </cell>
          <cell r="D342" t="str">
            <v>設置距離200ｍ</v>
          </cell>
          <cell r="E342" t="str">
            <v>ヶ所</v>
          </cell>
          <cell r="F342">
            <v>492117</v>
          </cell>
          <cell r="G342">
            <v>0</v>
          </cell>
          <cell r="H342">
            <v>0</v>
          </cell>
        </row>
        <row r="343">
          <cell r="B343">
            <v>0</v>
          </cell>
          <cell r="C343" t="str">
            <v xml:space="preserve">      架設撤去費</v>
          </cell>
          <cell r="D343" t="str">
            <v>設置距離250ｍ</v>
          </cell>
          <cell r="E343" t="str">
            <v>ヶ所</v>
          </cell>
          <cell r="F343">
            <v>508049</v>
          </cell>
          <cell r="G343">
            <v>0</v>
          </cell>
          <cell r="H343">
            <v>0</v>
          </cell>
        </row>
        <row r="344">
          <cell r="B344">
            <v>0</v>
          </cell>
          <cell r="C344" t="str">
            <v xml:space="preserve">      架設撤去費</v>
          </cell>
          <cell r="D344" t="str">
            <v>設置距離300ｍ</v>
          </cell>
          <cell r="E344" t="str">
            <v>ヶ所</v>
          </cell>
          <cell r="F344">
            <v>523982</v>
          </cell>
          <cell r="G344">
            <v>0</v>
          </cell>
          <cell r="H344">
            <v>0</v>
          </cell>
        </row>
        <row r="345">
          <cell r="B345">
            <v>0</v>
          </cell>
          <cell r="C345" t="str">
            <v xml:space="preserve">      ケーブルクレーン運搬費</v>
          </cell>
          <cell r="D345" t="str">
            <v>中型15PS</v>
          </cell>
          <cell r="E345" t="str">
            <v>ｔ</v>
          </cell>
          <cell r="F345">
            <v>26838</v>
          </cell>
          <cell r="G345">
            <v>0</v>
          </cell>
          <cell r="H345">
            <v>0</v>
          </cell>
        </row>
        <row r="346">
          <cell r="B346">
            <v>0</v>
          </cell>
          <cell r="C346" t="str">
            <v xml:space="preserve">      ｹｰﾌﾞﾙｸﾚｰﾝｳｨﾝﾁ損料</v>
          </cell>
          <cell r="D346" t="str">
            <v>中型用</v>
          </cell>
          <cell r="E346" t="str">
            <v>日</v>
          </cell>
          <cell r="F346">
            <v>5160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 t="str">
            <v xml:space="preserve">      ｹｰﾌﾞﾙｸﾚｰﾝﾜｲﾔｰﾛｰﾌﾟ損料</v>
          </cell>
          <cell r="D347" t="str">
            <v>中型15PS用</v>
          </cell>
          <cell r="E347" t="str">
            <v>日/m</v>
          </cell>
          <cell r="F347">
            <v>1.69</v>
          </cell>
          <cell r="G347">
            <v>0</v>
          </cell>
          <cell r="H347">
            <v>0</v>
          </cell>
        </row>
        <row r="348">
          <cell r="B348">
            <v>0</v>
          </cell>
          <cell r="C348" t="str">
            <v xml:space="preserve">    ボーリング船</v>
          </cell>
          <cell r="D348" t="str">
            <v>鋼製ﾃﾞｨｰｾﾞﾙ50Ps･4.9t</v>
          </cell>
          <cell r="H348">
            <v>0</v>
          </cell>
        </row>
        <row r="349">
          <cell r="B349">
            <v>0</v>
          </cell>
          <cell r="C349" t="str">
            <v xml:space="preserve">      運転</v>
          </cell>
          <cell r="D349" t="str">
            <v>運転2時間、就業8時間</v>
          </cell>
          <cell r="E349" t="str">
            <v>日</v>
          </cell>
          <cell r="F349">
            <v>65530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 t="str">
            <v xml:space="preserve">      供用</v>
          </cell>
          <cell r="D350" t="str">
            <v>運転2時間、就業8時間</v>
          </cell>
          <cell r="E350" t="str">
            <v>日</v>
          </cell>
          <cell r="F350">
            <v>50830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 t="str">
            <v xml:space="preserve">      運転</v>
          </cell>
          <cell r="D351" t="str">
            <v>運転6時間、就業8時間</v>
          </cell>
          <cell r="E351" t="str">
            <v>日</v>
          </cell>
          <cell r="F351">
            <v>66220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 t="str">
            <v xml:space="preserve">      供用</v>
          </cell>
          <cell r="D352" t="str">
            <v>運転6時間、就業8時間</v>
          </cell>
          <cell r="E352" t="str">
            <v>日</v>
          </cell>
          <cell r="F352">
            <v>50830</v>
          </cell>
          <cell r="G352">
            <v>0</v>
          </cell>
          <cell r="H352">
            <v>0</v>
          </cell>
        </row>
        <row r="353">
          <cell r="B353">
            <v>0</v>
          </cell>
        </row>
        <row r="354">
          <cell r="B354">
            <v>28</v>
          </cell>
          <cell r="C354" t="str">
            <v xml:space="preserve">    施工管理費</v>
          </cell>
          <cell r="E354" t="str">
            <v>％</v>
          </cell>
          <cell r="F354">
            <v>0.7</v>
          </cell>
          <cell r="H354">
            <v>17979</v>
          </cell>
          <cell r="I354" t="str">
            <v>直接費×0.7％</v>
          </cell>
        </row>
        <row r="355">
          <cell r="B355">
            <v>0</v>
          </cell>
        </row>
        <row r="356">
          <cell r="B356">
            <v>0</v>
          </cell>
          <cell r="C356" t="str">
            <v xml:space="preserve">    業務連絡費</v>
          </cell>
          <cell r="D356" t="str">
            <v>打合せ協議(土質調査)</v>
          </cell>
          <cell r="E356" t="str">
            <v>式</v>
          </cell>
          <cell r="F356">
            <v>117900</v>
          </cell>
          <cell r="G356">
            <v>0</v>
          </cell>
          <cell r="H356">
            <v>0</v>
          </cell>
        </row>
        <row r="357">
          <cell r="B357">
            <v>0</v>
          </cell>
        </row>
        <row r="358">
          <cell r="B358">
            <v>0</v>
          </cell>
          <cell r="C358" t="str">
            <v xml:space="preserve">    交通費</v>
          </cell>
          <cell r="D358" t="str">
            <v>ﾗｲﾄﾊﾞﾝ･5人乗り</v>
          </cell>
          <cell r="E358" t="str">
            <v>日</v>
          </cell>
          <cell r="F358">
            <v>1700</v>
          </cell>
          <cell r="G358">
            <v>0</v>
          </cell>
          <cell r="H358">
            <v>0</v>
          </cell>
        </row>
        <row r="359">
          <cell r="B359">
            <v>0</v>
          </cell>
        </row>
        <row r="360">
          <cell r="B360">
            <v>29</v>
          </cell>
          <cell r="C360" t="str">
            <v xml:space="preserve">  3.純調査費</v>
          </cell>
          <cell r="H360">
            <v>3604744</v>
          </cell>
          <cell r="I360" t="str">
            <v>(1.直接費)+(2.間接費)</v>
          </cell>
        </row>
        <row r="361">
          <cell r="B361">
            <v>30</v>
          </cell>
          <cell r="C361" t="str">
            <v xml:space="preserve">  4.諸経費</v>
          </cell>
          <cell r="H361">
            <v>1395036</v>
          </cell>
          <cell r="I361">
            <v>0.38700000000000001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31</v>
          </cell>
          <cell r="C364" t="str">
            <v>Ⅱ.解析等コンサルタント的調査</v>
          </cell>
          <cell r="H364">
            <v>1757916</v>
          </cell>
        </row>
        <row r="365">
          <cell r="B365">
            <v>32</v>
          </cell>
          <cell r="C365" t="str">
            <v>1.直接業務費</v>
          </cell>
          <cell r="H365">
            <v>758358</v>
          </cell>
        </row>
        <row r="366">
          <cell r="B366">
            <v>33</v>
          </cell>
          <cell r="C366" t="str">
            <v xml:space="preserve">    (1)直接人件費</v>
          </cell>
          <cell r="H366">
            <v>537397</v>
          </cell>
        </row>
        <row r="367">
          <cell r="B367">
            <v>0</v>
          </cell>
          <cell r="C367" t="str">
            <v xml:space="preserve">       既存資料の収集、現地調査</v>
          </cell>
          <cell r="E367" t="str">
            <v>式</v>
          </cell>
          <cell r="F367">
            <v>58049</v>
          </cell>
          <cell r="G367">
            <v>0</v>
          </cell>
          <cell r="H367">
            <v>0</v>
          </cell>
        </row>
        <row r="368">
          <cell r="B368">
            <v>34</v>
          </cell>
          <cell r="C368" t="str">
            <v xml:space="preserve">       資料整理取りまとめ</v>
          </cell>
          <cell r="E368" t="str">
            <v>式</v>
          </cell>
          <cell r="F368">
            <v>37126</v>
          </cell>
          <cell r="G368">
            <v>1</v>
          </cell>
          <cell r="H368">
            <v>37126</v>
          </cell>
        </row>
        <row r="369">
          <cell r="B369">
            <v>35</v>
          </cell>
          <cell r="C369" t="str">
            <v xml:space="preserve">       断面図作成</v>
          </cell>
          <cell r="E369" t="str">
            <v>式</v>
          </cell>
          <cell r="F369">
            <v>39171</v>
          </cell>
          <cell r="G369">
            <v>1</v>
          </cell>
          <cell r="H369">
            <v>39171</v>
          </cell>
        </row>
        <row r="370">
          <cell r="B370">
            <v>36</v>
          </cell>
          <cell r="C370" t="str">
            <v xml:space="preserve">       総合解析取りまとめ</v>
          </cell>
          <cell r="E370" t="str">
            <v>式</v>
          </cell>
          <cell r="F370">
            <v>283200</v>
          </cell>
          <cell r="G370">
            <v>1</v>
          </cell>
          <cell r="H370">
            <v>283200</v>
          </cell>
          <cell r="I370" t="str">
            <v>調査種目数0～3</v>
          </cell>
        </row>
        <row r="371">
          <cell r="B371">
            <v>0</v>
          </cell>
          <cell r="C371" t="str">
            <v xml:space="preserve">       総合解析取りまとめ</v>
          </cell>
          <cell r="E371" t="str">
            <v>式</v>
          </cell>
          <cell r="F371">
            <v>339840</v>
          </cell>
          <cell r="G371">
            <v>0</v>
          </cell>
          <cell r="H371">
            <v>0</v>
          </cell>
          <cell r="I371" t="str">
            <v>調査種目数4～5</v>
          </cell>
        </row>
        <row r="372">
          <cell r="B372">
            <v>0</v>
          </cell>
          <cell r="C372" t="str">
            <v xml:space="preserve">       総合解析取りまとめ</v>
          </cell>
          <cell r="E372" t="str">
            <v>式</v>
          </cell>
          <cell r="F372">
            <v>368160</v>
          </cell>
          <cell r="G372">
            <v>0</v>
          </cell>
          <cell r="H372">
            <v>0</v>
          </cell>
          <cell r="I372" t="str">
            <v>調査種目数6～9</v>
          </cell>
        </row>
        <row r="373">
          <cell r="B373">
            <v>37</v>
          </cell>
          <cell r="C373" t="str">
            <v xml:space="preserve">       打合せ協議</v>
          </cell>
          <cell r="E373" t="str">
            <v>式</v>
          </cell>
          <cell r="F373">
            <v>177900</v>
          </cell>
          <cell r="G373">
            <v>1</v>
          </cell>
          <cell r="H373">
            <v>177900</v>
          </cell>
        </row>
        <row r="374">
          <cell r="B374">
            <v>0</v>
          </cell>
          <cell r="C374" t="str">
            <v xml:space="preserve">       コア調査</v>
          </cell>
          <cell r="E374" t="str">
            <v>ｍ</v>
          </cell>
          <cell r="F374">
            <v>1862</v>
          </cell>
          <cell r="G374">
            <v>0</v>
          </cell>
          <cell r="H374">
            <v>0</v>
          </cell>
        </row>
        <row r="375">
          <cell r="B375">
            <v>0</v>
          </cell>
          <cell r="C375" t="str">
            <v xml:space="preserve">       ルジオンテストの考察</v>
          </cell>
          <cell r="E375" t="str">
            <v>回</v>
          </cell>
          <cell r="F375">
            <v>3382</v>
          </cell>
          <cell r="G375">
            <v>0</v>
          </cell>
          <cell r="H375">
            <v>0</v>
          </cell>
        </row>
        <row r="376">
          <cell r="B376">
            <v>0</v>
          </cell>
        </row>
        <row r="377">
          <cell r="B377">
            <v>0</v>
          </cell>
          <cell r="C377" t="str">
            <v xml:space="preserve">       弾性波探査(解析等)</v>
          </cell>
          <cell r="H377">
            <v>0</v>
          </cell>
        </row>
        <row r="378">
          <cell r="B378">
            <v>0</v>
          </cell>
          <cell r="C378" t="str">
            <v xml:space="preserve">         計画･準備</v>
          </cell>
          <cell r="E378" t="str">
            <v>式</v>
          </cell>
          <cell r="F378">
            <v>267200</v>
          </cell>
          <cell r="G378">
            <v>0</v>
          </cell>
          <cell r="H378">
            <v>0</v>
          </cell>
        </row>
        <row r="379">
          <cell r="B379">
            <v>0</v>
          </cell>
          <cell r="C379" t="str">
            <v xml:space="preserve">         現地踏査</v>
          </cell>
          <cell r="D379" t="str">
            <v>普通山地</v>
          </cell>
          <cell r="E379" t="str">
            <v>km</v>
          </cell>
          <cell r="F379">
            <v>127425</v>
          </cell>
          <cell r="G379">
            <v>0</v>
          </cell>
          <cell r="H379">
            <v>0</v>
          </cell>
        </row>
        <row r="380">
          <cell r="B380">
            <v>0</v>
          </cell>
          <cell r="C380" t="str">
            <v xml:space="preserve">         現地踏査</v>
          </cell>
          <cell r="D380" t="str">
            <v>丘陵地</v>
          </cell>
          <cell r="E380" t="str">
            <v>km</v>
          </cell>
          <cell r="F380">
            <v>82826</v>
          </cell>
          <cell r="G380">
            <v>0</v>
          </cell>
          <cell r="H380">
            <v>0</v>
          </cell>
        </row>
        <row r="381">
          <cell r="B381">
            <v>0</v>
          </cell>
          <cell r="C381" t="str">
            <v xml:space="preserve">         現地踏査</v>
          </cell>
          <cell r="D381" t="str">
            <v>急峻山地</v>
          </cell>
          <cell r="E381" t="str">
            <v>km</v>
          </cell>
          <cell r="F381">
            <v>165652</v>
          </cell>
          <cell r="G381">
            <v>0</v>
          </cell>
          <cell r="H381">
            <v>0</v>
          </cell>
        </row>
        <row r="382">
          <cell r="B382">
            <v>0</v>
          </cell>
          <cell r="C382" t="str">
            <v xml:space="preserve">         解析取りまとめ</v>
          </cell>
          <cell r="D382" t="str">
            <v>側線間隔5ｍ</v>
          </cell>
          <cell r="E382" t="str">
            <v>km</v>
          </cell>
          <cell r="F382">
            <v>515000</v>
          </cell>
          <cell r="G382">
            <v>0</v>
          </cell>
          <cell r="H382">
            <v>0</v>
          </cell>
        </row>
        <row r="383">
          <cell r="B383">
            <v>0</v>
          </cell>
          <cell r="C383" t="str">
            <v xml:space="preserve">         解析取りまとめ</v>
          </cell>
          <cell r="D383" t="str">
            <v>側線間隔10ｍ</v>
          </cell>
          <cell r="E383" t="str">
            <v>km</v>
          </cell>
          <cell r="F383">
            <v>351580</v>
          </cell>
          <cell r="G383">
            <v>0</v>
          </cell>
          <cell r="H383">
            <v>0</v>
          </cell>
        </row>
        <row r="384">
          <cell r="B384">
            <v>0</v>
          </cell>
          <cell r="C384" t="str">
            <v xml:space="preserve">     弾性波探査･スタッキング法解析等</v>
          </cell>
          <cell r="H384">
            <v>0</v>
          </cell>
        </row>
        <row r="385">
          <cell r="B385">
            <v>0</v>
          </cell>
          <cell r="C385" t="str">
            <v xml:space="preserve">         計画･準備</v>
          </cell>
          <cell r="E385" t="str">
            <v>件</v>
          </cell>
          <cell r="F385">
            <v>249800</v>
          </cell>
          <cell r="G385">
            <v>0</v>
          </cell>
          <cell r="H385">
            <v>0</v>
          </cell>
        </row>
        <row r="386">
          <cell r="B386">
            <v>0</v>
          </cell>
          <cell r="C386" t="str">
            <v xml:space="preserve">         現地踏査・資料検討</v>
          </cell>
          <cell r="D386" t="str">
            <v>0.8km未満</v>
          </cell>
          <cell r="E386" t="str">
            <v>件</v>
          </cell>
          <cell r="F386">
            <v>48650</v>
          </cell>
          <cell r="G386">
            <v>0</v>
          </cell>
          <cell r="H386">
            <v>0</v>
          </cell>
        </row>
        <row r="387">
          <cell r="B387">
            <v>0</v>
          </cell>
          <cell r="C387" t="str">
            <v xml:space="preserve">         現地踏査・資料検討</v>
          </cell>
          <cell r="D387" t="str">
            <v>0.8以上1.1km未満</v>
          </cell>
          <cell r="E387" t="str">
            <v>件</v>
          </cell>
          <cell r="F387">
            <v>70800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 t="str">
            <v xml:space="preserve">         現地踏査・資料検討</v>
          </cell>
          <cell r="D388" t="str">
            <v>1.1以上1.5km未満</v>
          </cell>
          <cell r="E388" t="str">
            <v>件</v>
          </cell>
          <cell r="F388">
            <v>97300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 t="str">
            <v xml:space="preserve">         現地踏査・資料検討</v>
          </cell>
          <cell r="D389" t="str">
            <v>1.5以上2.1km未満</v>
          </cell>
          <cell r="E389" t="str">
            <v>件</v>
          </cell>
          <cell r="F389">
            <v>119450</v>
          </cell>
          <cell r="G389">
            <v>0</v>
          </cell>
          <cell r="H389">
            <v>0</v>
          </cell>
        </row>
        <row r="390">
          <cell r="B390">
            <v>0</v>
          </cell>
          <cell r="C390" t="str">
            <v xml:space="preserve">         現地踏査・資料検討</v>
          </cell>
          <cell r="D390" t="str">
            <v>2.1以上2.8km未満</v>
          </cell>
          <cell r="E390" t="str">
            <v>件</v>
          </cell>
          <cell r="F390">
            <v>168100</v>
          </cell>
          <cell r="G390">
            <v>0</v>
          </cell>
          <cell r="H390">
            <v>0</v>
          </cell>
        </row>
        <row r="391">
          <cell r="B391">
            <v>0</v>
          </cell>
          <cell r="C391" t="str">
            <v xml:space="preserve">         現地踏査・資料検討</v>
          </cell>
          <cell r="D391" t="str">
            <v>2.8以上3.0km未満</v>
          </cell>
          <cell r="E391" t="str">
            <v>件</v>
          </cell>
          <cell r="F391">
            <v>190250</v>
          </cell>
          <cell r="G391">
            <v>0</v>
          </cell>
          <cell r="H391">
            <v>0</v>
          </cell>
        </row>
        <row r="392">
          <cell r="B392">
            <v>0</v>
          </cell>
          <cell r="C392" t="str">
            <v xml:space="preserve">         現地踏査・資料検討</v>
          </cell>
          <cell r="D392" t="str">
            <v>3.0以上3.4km未満</v>
          </cell>
          <cell r="E392" t="str">
            <v>件</v>
          </cell>
          <cell r="F392">
            <v>216750</v>
          </cell>
          <cell r="G392">
            <v>0</v>
          </cell>
          <cell r="H392">
            <v>0</v>
          </cell>
        </row>
        <row r="393">
          <cell r="B393">
            <v>0</v>
          </cell>
          <cell r="C393" t="str">
            <v xml:space="preserve">         現地踏査・資料検討</v>
          </cell>
          <cell r="D393" t="str">
            <v>3.4以上4.0km未満</v>
          </cell>
          <cell r="E393" t="str">
            <v>件</v>
          </cell>
          <cell r="F393">
            <v>238900</v>
          </cell>
          <cell r="G393">
            <v>0</v>
          </cell>
          <cell r="H393">
            <v>0</v>
          </cell>
        </row>
        <row r="394">
          <cell r="B394">
            <v>0</v>
          </cell>
          <cell r="C394" t="str">
            <v xml:space="preserve">         解析</v>
          </cell>
          <cell r="D394" t="str">
            <v>0.5km</v>
          </cell>
          <cell r="E394" t="str">
            <v>件</v>
          </cell>
          <cell r="F394">
            <v>280550</v>
          </cell>
          <cell r="G394">
            <v>0</v>
          </cell>
          <cell r="H394">
            <v>0</v>
          </cell>
        </row>
        <row r="395">
          <cell r="B395">
            <v>0</v>
          </cell>
          <cell r="C395" t="str">
            <v xml:space="preserve">         解析</v>
          </cell>
          <cell r="D395" t="str">
            <v>1.0km</v>
          </cell>
          <cell r="E395" t="str">
            <v>件</v>
          </cell>
          <cell r="F395">
            <v>417700</v>
          </cell>
          <cell r="G395">
            <v>0</v>
          </cell>
          <cell r="H395">
            <v>0</v>
          </cell>
        </row>
        <row r="396">
          <cell r="B396">
            <v>0</v>
          </cell>
          <cell r="C396" t="str">
            <v xml:space="preserve">         解析</v>
          </cell>
          <cell r="D396" t="str">
            <v>1.5km</v>
          </cell>
          <cell r="E396" t="str">
            <v>件</v>
          </cell>
          <cell r="F396">
            <v>542950</v>
          </cell>
          <cell r="G396">
            <v>0</v>
          </cell>
          <cell r="H396">
            <v>0</v>
          </cell>
        </row>
        <row r="397">
          <cell r="B397">
            <v>0</v>
          </cell>
          <cell r="C397" t="str">
            <v xml:space="preserve">         解析</v>
          </cell>
          <cell r="D397" t="str">
            <v>2.0km</v>
          </cell>
          <cell r="E397" t="str">
            <v>件</v>
          </cell>
          <cell r="F397">
            <v>746900</v>
          </cell>
          <cell r="G397">
            <v>0</v>
          </cell>
          <cell r="H397">
            <v>0</v>
          </cell>
        </row>
        <row r="398">
          <cell r="B398">
            <v>0</v>
          </cell>
          <cell r="C398" t="str">
            <v xml:space="preserve">         解析</v>
          </cell>
          <cell r="D398" t="str">
            <v>2.5km</v>
          </cell>
          <cell r="E398" t="str">
            <v>件</v>
          </cell>
          <cell r="F398">
            <v>872150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 t="str">
            <v xml:space="preserve">         解析</v>
          </cell>
          <cell r="D399" t="str">
            <v>3.0km</v>
          </cell>
          <cell r="E399" t="str">
            <v>件</v>
          </cell>
          <cell r="F399">
            <v>1027450</v>
          </cell>
          <cell r="G399">
            <v>0</v>
          </cell>
          <cell r="H399">
            <v>0</v>
          </cell>
        </row>
        <row r="400">
          <cell r="B400">
            <v>0</v>
          </cell>
          <cell r="C400" t="str">
            <v xml:space="preserve">         解析</v>
          </cell>
          <cell r="D400" t="str">
            <v>3.5km</v>
          </cell>
          <cell r="E400" t="str">
            <v>件</v>
          </cell>
          <cell r="F400">
            <v>1186750</v>
          </cell>
          <cell r="G400">
            <v>0</v>
          </cell>
          <cell r="H400">
            <v>0</v>
          </cell>
        </row>
        <row r="401">
          <cell r="B401">
            <v>0</v>
          </cell>
          <cell r="C401" t="str">
            <v xml:space="preserve">         解析</v>
          </cell>
          <cell r="D401" t="str">
            <v>4.0km</v>
          </cell>
          <cell r="E401" t="str">
            <v>件</v>
          </cell>
          <cell r="F401">
            <v>1271700</v>
          </cell>
          <cell r="G401">
            <v>0</v>
          </cell>
          <cell r="H401">
            <v>0</v>
          </cell>
        </row>
        <row r="402">
          <cell r="B402">
            <v>0</v>
          </cell>
          <cell r="C402" t="str">
            <v xml:space="preserve">         報告書取りまとめ</v>
          </cell>
          <cell r="E402" t="str">
            <v>件</v>
          </cell>
          <cell r="F402">
            <v>242450</v>
          </cell>
          <cell r="G402">
            <v>0</v>
          </cell>
          <cell r="H402">
            <v>0</v>
          </cell>
        </row>
        <row r="403">
          <cell r="B403">
            <v>0</v>
          </cell>
          <cell r="C403" t="str">
            <v xml:space="preserve">       地質概査</v>
          </cell>
          <cell r="H403">
            <v>0</v>
          </cell>
        </row>
        <row r="404">
          <cell r="B404">
            <v>0</v>
          </cell>
          <cell r="C404" t="str">
            <v xml:space="preserve">         計画準備</v>
          </cell>
          <cell r="E404" t="str">
            <v>件</v>
          </cell>
          <cell r="F404">
            <v>62800</v>
          </cell>
          <cell r="G404">
            <v>0</v>
          </cell>
          <cell r="H404">
            <v>0</v>
          </cell>
        </row>
        <row r="405">
          <cell r="B405">
            <v>0</v>
          </cell>
          <cell r="C405" t="str">
            <v xml:space="preserve">         調査協議</v>
          </cell>
          <cell r="E405" t="str">
            <v>件</v>
          </cell>
          <cell r="F405">
            <v>233800</v>
          </cell>
          <cell r="G405">
            <v>0</v>
          </cell>
          <cell r="H405">
            <v>0</v>
          </cell>
        </row>
        <row r="406">
          <cell r="B406">
            <v>0</v>
          </cell>
          <cell r="C406" t="str">
            <v xml:space="preserve">         現地調査</v>
          </cell>
          <cell r="D406" t="str">
            <v>普通山地(1/2,500)</v>
          </cell>
          <cell r="E406" t="str">
            <v>km2</v>
          </cell>
          <cell r="F406">
            <v>270200</v>
          </cell>
          <cell r="G406">
            <v>0</v>
          </cell>
          <cell r="H406">
            <v>0</v>
          </cell>
        </row>
        <row r="407">
          <cell r="B407">
            <v>0</v>
          </cell>
          <cell r="C407" t="str">
            <v xml:space="preserve">         現地調査</v>
          </cell>
          <cell r="D407" t="str">
            <v>普通山地(1/5,000)</v>
          </cell>
          <cell r="E407" t="str">
            <v>km2</v>
          </cell>
          <cell r="F407">
            <v>181900</v>
          </cell>
          <cell r="G407">
            <v>0</v>
          </cell>
          <cell r="H407">
            <v>0</v>
          </cell>
        </row>
        <row r="408">
          <cell r="B408">
            <v>0</v>
          </cell>
          <cell r="C408" t="str">
            <v xml:space="preserve">         現地調査</v>
          </cell>
          <cell r="D408" t="str">
            <v>普通山地(1/10,000)</v>
          </cell>
          <cell r="E408" t="str">
            <v>km2</v>
          </cell>
          <cell r="F408">
            <v>88300</v>
          </cell>
          <cell r="G408">
            <v>0</v>
          </cell>
          <cell r="H408">
            <v>0</v>
          </cell>
        </row>
        <row r="409">
          <cell r="B409">
            <v>0</v>
          </cell>
          <cell r="C409" t="str">
            <v xml:space="preserve">         現地調査</v>
          </cell>
          <cell r="D409" t="str">
            <v>普通山地(1/50,000)</v>
          </cell>
          <cell r="E409" t="str">
            <v>km2</v>
          </cell>
          <cell r="F409">
            <v>27340</v>
          </cell>
          <cell r="G409">
            <v>0</v>
          </cell>
          <cell r="H409">
            <v>0</v>
          </cell>
        </row>
        <row r="410">
          <cell r="B410">
            <v>0</v>
          </cell>
          <cell r="C410" t="str">
            <v xml:space="preserve">         現地調査</v>
          </cell>
          <cell r="D410" t="str">
            <v>丘陵地(1/2,500)</v>
          </cell>
          <cell r="E410" t="str">
            <v>km2</v>
          </cell>
          <cell r="F410">
            <v>189140</v>
          </cell>
          <cell r="G410">
            <v>0</v>
          </cell>
          <cell r="H410">
            <v>0</v>
          </cell>
        </row>
        <row r="411">
          <cell r="B411">
            <v>0</v>
          </cell>
          <cell r="C411" t="str">
            <v xml:space="preserve">         現地調査</v>
          </cell>
          <cell r="D411" t="str">
            <v>丘陵地(1/5,000)</v>
          </cell>
          <cell r="E411" t="str">
            <v>km2</v>
          </cell>
          <cell r="F411">
            <v>127330</v>
          </cell>
          <cell r="G411">
            <v>0</v>
          </cell>
          <cell r="H411">
            <v>0</v>
          </cell>
        </row>
        <row r="412">
          <cell r="B412">
            <v>0</v>
          </cell>
          <cell r="C412" t="str">
            <v xml:space="preserve">         現地調査</v>
          </cell>
          <cell r="D412" t="str">
            <v>丘陵地(1/10,000)</v>
          </cell>
          <cell r="E412" t="str">
            <v>km2</v>
          </cell>
          <cell r="F412">
            <v>61810</v>
          </cell>
          <cell r="G412">
            <v>0</v>
          </cell>
          <cell r="H412">
            <v>0</v>
          </cell>
        </row>
        <row r="413">
          <cell r="B413">
            <v>0</v>
          </cell>
          <cell r="C413" t="str">
            <v xml:space="preserve">         現地調査</v>
          </cell>
          <cell r="D413" t="str">
            <v>丘陵地(1/50,000)</v>
          </cell>
          <cell r="E413" t="str">
            <v>km2</v>
          </cell>
          <cell r="F413">
            <v>19138</v>
          </cell>
          <cell r="G413">
            <v>0</v>
          </cell>
          <cell r="H413">
            <v>0</v>
          </cell>
        </row>
        <row r="414">
          <cell r="B414">
            <v>0</v>
          </cell>
          <cell r="C414" t="str">
            <v xml:space="preserve">         現地調査</v>
          </cell>
          <cell r="D414" t="str">
            <v>急峻山地(1/2,500)</v>
          </cell>
          <cell r="E414" t="str">
            <v>km2</v>
          </cell>
          <cell r="F414">
            <v>351260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 t="str">
            <v xml:space="preserve">         現地調査</v>
          </cell>
          <cell r="D415" t="str">
            <v>急峻山地(1/5,000)</v>
          </cell>
          <cell r="E415" t="str">
            <v>km2</v>
          </cell>
          <cell r="F415">
            <v>236470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 t="str">
            <v xml:space="preserve">         現地調査</v>
          </cell>
          <cell r="D416" t="str">
            <v>急峻山地(1/10,000)</v>
          </cell>
          <cell r="E416" t="str">
            <v>km2</v>
          </cell>
          <cell r="F416">
            <v>114790</v>
          </cell>
          <cell r="G416">
            <v>0</v>
          </cell>
          <cell r="H416">
            <v>0</v>
          </cell>
        </row>
        <row r="417">
          <cell r="B417">
            <v>0</v>
          </cell>
          <cell r="C417" t="str">
            <v xml:space="preserve">         現地調査</v>
          </cell>
          <cell r="D417" t="str">
            <v>急峻山地(1/50,000)</v>
          </cell>
          <cell r="E417" t="str">
            <v>km2</v>
          </cell>
          <cell r="F417">
            <v>35542</v>
          </cell>
          <cell r="G417">
            <v>0</v>
          </cell>
          <cell r="H417">
            <v>0</v>
          </cell>
        </row>
        <row r="418">
          <cell r="B418">
            <v>0</v>
          </cell>
          <cell r="C418" t="str">
            <v xml:space="preserve">         解析</v>
          </cell>
          <cell r="D418" t="str">
            <v>調査精度(1/2,500)</v>
          </cell>
          <cell r="E418" t="str">
            <v>km2</v>
          </cell>
          <cell r="F418">
            <v>241530</v>
          </cell>
          <cell r="G418">
            <v>0</v>
          </cell>
          <cell r="H418">
            <v>0</v>
          </cell>
        </row>
        <row r="419">
          <cell r="B419">
            <v>0</v>
          </cell>
          <cell r="C419" t="str">
            <v xml:space="preserve">         解析</v>
          </cell>
          <cell r="D419" t="str">
            <v>調査精度(1/5,000)</v>
          </cell>
          <cell r="E419" t="str">
            <v>km2</v>
          </cell>
          <cell r="F419">
            <v>188620</v>
          </cell>
          <cell r="G419">
            <v>0</v>
          </cell>
          <cell r="H419">
            <v>0</v>
          </cell>
        </row>
        <row r="420">
          <cell r="B420">
            <v>0</v>
          </cell>
          <cell r="C420" t="str">
            <v xml:space="preserve">         解析</v>
          </cell>
          <cell r="D420" t="str">
            <v>調査精度(1/10,000)</v>
          </cell>
          <cell r="E420" t="str">
            <v>km2</v>
          </cell>
          <cell r="F420">
            <v>94310</v>
          </cell>
          <cell r="G420">
            <v>0</v>
          </cell>
          <cell r="H420">
            <v>0</v>
          </cell>
        </row>
        <row r="421">
          <cell r="B421">
            <v>0</v>
          </cell>
          <cell r="C421" t="str">
            <v xml:space="preserve">         解析</v>
          </cell>
          <cell r="D421" t="str">
            <v>調査精度(1/50,000)</v>
          </cell>
          <cell r="E421" t="str">
            <v>km2</v>
          </cell>
          <cell r="F421">
            <v>38515</v>
          </cell>
          <cell r="G421">
            <v>0</v>
          </cell>
          <cell r="H421">
            <v>0</v>
          </cell>
        </row>
        <row r="422">
          <cell r="B422">
            <v>0</v>
          </cell>
        </row>
        <row r="423">
          <cell r="B423">
            <v>0</v>
          </cell>
          <cell r="C423" t="str">
            <v xml:space="preserve">       ボアホールスキャナー解析費</v>
          </cell>
          <cell r="E423" t="str">
            <v>ｍ</v>
          </cell>
          <cell r="F423">
            <v>5430</v>
          </cell>
          <cell r="G423">
            <v>0</v>
          </cell>
          <cell r="H423">
            <v>0</v>
          </cell>
        </row>
        <row r="424">
          <cell r="B424">
            <v>0</v>
          </cell>
          <cell r="C424" t="str">
            <v xml:space="preserve">       Ｐ・Ｓ検層 解析費</v>
          </cell>
          <cell r="E424" t="str">
            <v>ｍ</v>
          </cell>
          <cell r="F424">
            <v>5798</v>
          </cell>
          <cell r="G424">
            <v>0</v>
          </cell>
          <cell r="H424">
            <v>0</v>
          </cell>
        </row>
        <row r="425">
          <cell r="B425">
            <v>0</v>
          </cell>
          <cell r="C425" t="str">
            <v xml:space="preserve">       電気探査</v>
          </cell>
          <cell r="H425">
            <v>0</v>
          </cell>
        </row>
        <row r="426">
          <cell r="B426">
            <v>0</v>
          </cell>
          <cell r="C426" t="str">
            <v xml:space="preserve">         計画準備</v>
          </cell>
          <cell r="E426" t="str">
            <v>件</v>
          </cell>
          <cell r="F426">
            <v>118440</v>
          </cell>
          <cell r="G426">
            <v>0</v>
          </cell>
          <cell r="H426">
            <v>0</v>
          </cell>
        </row>
        <row r="427">
          <cell r="B427">
            <v>0</v>
          </cell>
          <cell r="C427" t="str">
            <v xml:space="preserve">         現地踏査資料検討</v>
          </cell>
          <cell r="E427" t="str">
            <v>点</v>
          </cell>
          <cell r="F427">
            <v>7080</v>
          </cell>
          <cell r="G427">
            <v>0</v>
          </cell>
          <cell r="H427">
            <v>0</v>
          </cell>
        </row>
        <row r="428">
          <cell r="B428">
            <v>0</v>
          </cell>
          <cell r="C428" t="str">
            <v xml:space="preserve">         解析費</v>
          </cell>
          <cell r="E428" t="str">
            <v>点</v>
          </cell>
          <cell r="F428">
            <v>13435</v>
          </cell>
          <cell r="G428">
            <v>0</v>
          </cell>
          <cell r="H428">
            <v>0</v>
          </cell>
        </row>
        <row r="429">
          <cell r="B429">
            <v>0</v>
          </cell>
          <cell r="C429" t="str">
            <v xml:space="preserve">         報文執筆費</v>
          </cell>
          <cell r="E429" t="str">
            <v>件</v>
          </cell>
          <cell r="F429">
            <v>163625</v>
          </cell>
          <cell r="G429">
            <v>0</v>
          </cell>
          <cell r="H429">
            <v>0</v>
          </cell>
        </row>
        <row r="430">
          <cell r="B430">
            <v>0</v>
          </cell>
          <cell r="C430" t="str">
            <v xml:space="preserve">       地質概査</v>
          </cell>
          <cell r="D430" t="str">
            <v>(1/2,500～1/10,000)</v>
          </cell>
          <cell r="H430">
            <v>0</v>
          </cell>
        </row>
        <row r="431">
          <cell r="B431">
            <v>0</v>
          </cell>
          <cell r="C431" t="str">
            <v xml:space="preserve">         計画準備</v>
          </cell>
          <cell r="E431" t="str">
            <v>km2</v>
          </cell>
          <cell r="F431">
            <v>15740</v>
          </cell>
          <cell r="G431">
            <v>0</v>
          </cell>
          <cell r="H431">
            <v>0</v>
          </cell>
        </row>
        <row r="432">
          <cell r="B432">
            <v>0</v>
          </cell>
          <cell r="C432" t="str">
            <v xml:space="preserve">         現地調査</v>
          </cell>
          <cell r="E432" t="str">
            <v>km2</v>
          </cell>
          <cell r="F432">
            <v>142100</v>
          </cell>
          <cell r="G432">
            <v>0</v>
          </cell>
          <cell r="H432">
            <v>0</v>
          </cell>
        </row>
        <row r="433">
          <cell r="B433">
            <v>0</v>
          </cell>
          <cell r="C433" t="str">
            <v xml:space="preserve">         解析及び報告書作成</v>
          </cell>
          <cell r="E433" t="str">
            <v>km2</v>
          </cell>
          <cell r="F433">
            <v>337300</v>
          </cell>
          <cell r="G433">
            <v>0</v>
          </cell>
          <cell r="H433">
            <v>0</v>
          </cell>
        </row>
        <row r="434">
          <cell r="B434">
            <v>0</v>
          </cell>
          <cell r="C434" t="str">
            <v xml:space="preserve">       地質精査</v>
          </cell>
          <cell r="D434" t="str">
            <v>(1/500～1/1,000)</v>
          </cell>
          <cell r="H434">
            <v>0</v>
          </cell>
        </row>
        <row r="435">
          <cell r="B435">
            <v>0</v>
          </cell>
          <cell r="C435" t="str">
            <v xml:space="preserve">         計画準備</v>
          </cell>
          <cell r="E435" t="str">
            <v>0.1km2</v>
          </cell>
          <cell r="F435">
            <v>29900</v>
          </cell>
          <cell r="G435">
            <v>0</v>
          </cell>
          <cell r="H435">
            <v>0</v>
          </cell>
        </row>
        <row r="436">
          <cell r="B436">
            <v>0</v>
          </cell>
          <cell r="C436" t="str">
            <v xml:space="preserve">         現地調査</v>
          </cell>
          <cell r="E436" t="str">
            <v>0.1km2</v>
          </cell>
          <cell r="F436">
            <v>429500</v>
          </cell>
          <cell r="G436">
            <v>0</v>
          </cell>
          <cell r="H436">
            <v>0</v>
          </cell>
        </row>
        <row r="437">
          <cell r="B437">
            <v>0</v>
          </cell>
          <cell r="C437" t="str">
            <v xml:space="preserve">         解析及び報告書作成</v>
          </cell>
          <cell r="E437" t="str">
            <v>0.1km2</v>
          </cell>
          <cell r="F437">
            <v>418020</v>
          </cell>
          <cell r="G437">
            <v>0</v>
          </cell>
          <cell r="H437">
            <v>0</v>
          </cell>
        </row>
        <row r="438">
          <cell r="B438">
            <v>38</v>
          </cell>
          <cell r="C438" t="str">
            <v xml:space="preserve">   (2)直接経費</v>
          </cell>
          <cell r="H438">
            <v>220961</v>
          </cell>
        </row>
        <row r="439">
          <cell r="B439">
            <v>39</v>
          </cell>
          <cell r="C439" t="str">
            <v xml:space="preserve">      労務費及び材料費等</v>
          </cell>
          <cell r="H439">
            <v>220961</v>
          </cell>
        </row>
        <row r="440">
          <cell r="B440">
            <v>40</v>
          </cell>
          <cell r="C440" t="str">
            <v xml:space="preserve">      既存資料の収集、現地調査</v>
          </cell>
          <cell r="E440" t="str">
            <v>式</v>
          </cell>
          <cell r="F440">
            <v>1161</v>
          </cell>
          <cell r="G440">
            <v>1</v>
          </cell>
          <cell r="H440">
            <v>1161</v>
          </cell>
        </row>
        <row r="441">
          <cell r="B441">
            <v>41</v>
          </cell>
          <cell r="C441" t="str">
            <v xml:space="preserve">      総合解析取りまとめ</v>
          </cell>
          <cell r="E441" t="str">
            <v>式</v>
          </cell>
          <cell r="F441">
            <v>800</v>
          </cell>
          <cell r="G441">
            <v>1</v>
          </cell>
          <cell r="H441">
            <v>800</v>
          </cell>
          <cell r="I441" t="str">
            <v>調査種目数0～3</v>
          </cell>
        </row>
        <row r="442">
          <cell r="B442">
            <v>0</v>
          </cell>
          <cell r="C442" t="str">
            <v xml:space="preserve">      総合解析取りまとめ</v>
          </cell>
          <cell r="E442" t="str">
            <v>式</v>
          </cell>
          <cell r="F442">
            <v>2832</v>
          </cell>
          <cell r="G442">
            <v>0</v>
          </cell>
          <cell r="H442">
            <v>0</v>
          </cell>
          <cell r="I442" t="str">
            <v>調査種目数4～5</v>
          </cell>
        </row>
        <row r="443">
          <cell r="B443">
            <v>0</v>
          </cell>
          <cell r="C443" t="str">
            <v xml:space="preserve">      総合解析取りまとめ</v>
          </cell>
          <cell r="E443" t="str">
            <v>式</v>
          </cell>
          <cell r="F443">
            <v>3398</v>
          </cell>
          <cell r="G443">
            <v>0</v>
          </cell>
          <cell r="H443">
            <v>0</v>
          </cell>
          <cell r="I443" t="str">
            <v>調査種目数6～9</v>
          </cell>
        </row>
        <row r="444">
          <cell r="B444">
            <v>0</v>
          </cell>
          <cell r="C444" t="str">
            <v xml:space="preserve">      コア調査</v>
          </cell>
          <cell r="E444" t="str">
            <v>ｍ</v>
          </cell>
          <cell r="F444">
            <v>520</v>
          </cell>
          <cell r="G444">
            <v>0</v>
          </cell>
          <cell r="H444">
            <v>0</v>
          </cell>
          <cell r="I444" t="str">
            <v>普通作業員</v>
          </cell>
        </row>
        <row r="445">
          <cell r="B445">
            <v>0</v>
          </cell>
          <cell r="C445" t="str">
            <v xml:space="preserve">      ルジオンテストの考察</v>
          </cell>
          <cell r="E445" t="str">
            <v>回</v>
          </cell>
          <cell r="F445">
            <v>1005</v>
          </cell>
          <cell r="G445">
            <v>0</v>
          </cell>
          <cell r="H445">
            <v>0</v>
          </cell>
          <cell r="I445" t="str">
            <v>図工</v>
          </cell>
        </row>
        <row r="446">
          <cell r="B446">
            <v>42</v>
          </cell>
          <cell r="C446" t="str">
            <v xml:space="preserve">      地質概査</v>
          </cell>
          <cell r="H446">
            <v>219000</v>
          </cell>
        </row>
        <row r="447">
          <cell r="B447">
            <v>0</v>
          </cell>
          <cell r="C447" t="str">
            <v xml:space="preserve">        現地調査</v>
          </cell>
          <cell r="D447" t="str">
            <v>普通山地(1/2,500)</v>
          </cell>
          <cell r="E447" t="str">
            <v>km2</v>
          </cell>
          <cell r="F447">
            <v>65700</v>
          </cell>
          <cell r="G447">
            <v>0</v>
          </cell>
          <cell r="H447">
            <v>0</v>
          </cell>
          <cell r="I447" t="str">
            <v>普通作業員</v>
          </cell>
        </row>
        <row r="448">
          <cell r="B448">
            <v>0</v>
          </cell>
          <cell r="C448" t="str">
            <v xml:space="preserve">        現地調査</v>
          </cell>
          <cell r="D448" t="str">
            <v>普通山地(1/5,000)</v>
          </cell>
          <cell r="E448" t="str">
            <v>km2</v>
          </cell>
          <cell r="F448">
            <v>43800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 t="str">
            <v xml:space="preserve">        現地調査</v>
          </cell>
          <cell r="D449" t="str">
            <v>普通山地(1/10,000)</v>
          </cell>
          <cell r="E449" t="str">
            <v>km2</v>
          </cell>
          <cell r="F449">
            <v>21900</v>
          </cell>
          <cell r="G449">
            <v>0</v>
          </cell>
          <cell r="H449">
            <v>0</v>
          </cell>
        </row>
        <row r="450">
          <cell r="B450">
            <v>43</v>
          </cell>
          <cell r="C450" t="str">
            <v xml:space="preserve">        現地調査</v>
          </cell>
          <cell r="D450" t="str">
            <v>普通山地(1/50,000)</v>
          </cell>
          <cell r="E450" t="str">
            <v>km2</v>
          </cell>
          <cell r="F450">
            <v>7300</v>
          </cell>
          <cell r="G450">
            <v>30</v>
          </cell>
          <cell r="H450">
            <v>219000</v>
          </cell>
        </row>
        <row r="451">
          <cell r="B451">
            <v>0</v>
          </cell>
          <cell r="C451" t="str">
            <v xml:space="preserve">        現地調査</v>
          </cell>
          <cell r="D451" t="str">
            <v>丘陵地(1/2,500)</v>
          </cell>
          <cell r="E451" t="str">
            <v>km2</v>
          </cell>
          <cell r="F451">
            <v>45990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 t="str">
            <v xml:space="preserve">        現地調査</v>
          </cell>
          <cell r="D452" t="str">
            <v>丘陵地(1/5,000)</v>
          </cell>
          <cell r="E452" t="str">
            <v>km2</v>
          </cell>
          <cell r="F452">
            <v>30660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 t="str">
            <v xml:space="preserve">        現地調査</v>
          </cell>
          <cell r="D453" t="str">
            <v>丘陵地(1/10,000)</v>
          </cell>
          <cell r="E453" t="str">
            <v>km2</v>
          </cell>
          <cell r="F453">
            <v>15330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 t="str">
            <v xml:space="preserve">        現地調査</v>
          </cell>
          <cell r="D454" t="str">
            <v>丘陵地(1/50,000)</v>
          </cell>
          <cell r="E454" t="str">
            <v>km2</v>
          </cell>
          <cell r="F454">
            <v>5110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 t="str">
            <v xml:space="preserve">        現地調査</v>
          </cell>
          <cell r="D455" t="str">
            <v>急峻山地(1/2,500)</v>
          </cell>
          <cell r="E455" t="str">
            <v>km2</v>
          </cell>
          <cell r="F455">
            <v>85410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 t="str">
            <v xml:space="preserve">        現地調査</v>
          </cell>
          <cell r="D456" t="str">
            <v>急峻山地(1/5,000)</v>
          </cell>
          <cell r="E456" t="str">
            <v>km2</v>
          </cell>
          <cell r="F456">
            <v>56940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 t="str">
            <v xml:space="preserve">        現地調査</v>
          </cell>
          <cell r="D457" t="str">
            <v>急峻山地(1/10,000)</v>
          </cell>
          <cell r="E457" t="str">
            <v>km2</v>
          </cell>
          <cell r="F457">
            <v>28470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 t="str">
            <v xml:space="preserve">        現地調査</v>
          </cell>
          <cell r="D458" t="str">
            <v>急峻山地(1/50,000)</v>
          </cell>
          <cell r="E458" t="str">
            <v>km2</v>
          </cell>
          <cell r="F458">
            <v>9490</v>
          </cell>
          <cell r="G458">
            <v>0</v>
          </cell>
          <cell r="H458">
            <v>0</v>
          </cell>
        </row>
        <row r="459">
          <cell r="B459">
            <v>0</v>
          </cell>
          <cell r="C459" t="str">
            <v xml:space="preserve">        解析･調査精度</v>
          </cell>
          <cell r="D459" t="str">
            <v>(1/2,500)</v>
          </cell>
          <cell r="E459" t="str">
            <v>km2</v>
          </cell>
          <cell r="F459">
            <v>30150</v>
          </cell>
          <cell r="G459">
            <v>0</v>
          </cell>
          <cell r="H459">
            <v>0</v>
          </cell>
          <cell r="I459" t="str">
            <v>図工</v>
          </cell>
        </row>
        <row r="460">
          <cell r="B460">
            <v>0</v>
          </cell>
          <cell r="C460" t="str">
            <v xml:space="preserve">        解析･調査精度</v>
          </cell>
          <cell r="D460" t="str">
            <v>(1/5,000)</v>
          </cell>
          <cell r="E460" t="str">
            <v>km2</v>
          </cell>
          <cell r="F460">
            <v>20100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 t="str">
            <v xml:space="preserve">        解析･調査精度</v>
          </cell>
          <cell r="D461" t="str">
            <v>(1/10,000)</v>
          </cell>
          <cell r="E461" t="str">
            <v>km2</v>
          </cell>
          <cell r="F461">
            <v>10050</v>
          </cell>
          <cell r="G461">
            <v>0</v>
          </cell>
          <cell r="H461">
            <v>0</v>
          </cell>
        </row>
        <row r="462">
          <cell r="B462">
            <v>0</v>
          </cell>
          <cell r="C462" t="str">
            <v xml:space="preserve">        解析･調査精度</v>
          </cell>
          <cell r="D462" t="str">
            <v>(1/50,000)</v>
          </cell>
          <cell r="E462" t="str">
            <v>km2</v>
          </cell>
          <cell r="F462">
            <v>4020</v>
          </cell>
          <cell r="G462">
            <v>0</v>
          </cell>
          <cell r="H462">
            <v>0</v>
          </cell>
        </row>
        <row r="463">
          <cell r="B463">
            <v>0</v>
          </cell>
          <cell r="C463" t="str">
            <v xml:space="preserve">        地質概査 現地調査</v>
          </cell>
          <cell r="E463" t="str">
            <v>km2</v>
          </cell>
          <cell r="F463">
            <v>21900</v>
          </cell>
          <cell r="G463">
            <v>0</v>
          </cell>
          <cell r="H463">
            <v>0</v>
          </cell>
          <cell r="I463" t="str">
            <v>普通作業員</v>
          </cell>
        </row>
        <row r="464">
          <cell r="B464">
            <v>0</v>
          </cell>
          <cell r="C464" t="str">
            <v xml:space="preserve">        地質概査 現地調査</v>
          </cell>
          <cell r="E464" t="str">
            <v>0.1km2</v>
          </cell>
          <cell r="F464">
            <v>73000</v>
          </cell>
          <cell r="G464">
            <v>0</v>
          </cell>
          <cell r="H464">
            <v>0</v>
          </cell>
          <cell r="I464" t="str">
            <v>普通作業員</v>
          </cell>
        </row>
        <row r="465">
          <cell r="B465">
            <v>0</v>
          </cell>
          <cell r="C465" t="str">
            <v xml:space="preserve">        ﾎﾞｱﾎｰﾙｽｷｬﾅｰ機械経費等</v>
          </cell>
          <cell r="E465" t="str">
            <v>ｍ</v>
          </cell>
          <cell r="F465">
            <v>1127.4000000000001</v>
          </cell>
          <cell r="G465">
            <v>0</v>
          </cell>
          <cell r="H465">
            <v>0</v>
          </cell>
        </row>
        <row r="466">
          <cell r="B466">
            <v>0</v>
          </cell>
        </row>
        <row r="467">
          <cell r="B467">
            <v>44</v>
          </cell>
          <cell r="C467" t="str">
            <v xml:space="preserve">  2.間接費</v>
          </cell>
          <cell r="H467">
            <v>999558</v>
          </cell>
        </row>
        <row r="468">
          <cell r="B468">
            <v>45</v>
          </cell>
          <cell r="C468" t="str">
            <v xml:space="preserve">   (1)諸経費</v>
          </cell>
          <cell r="E468" t="str">
            <v>式</v>
          </cell>
          <cell r="G468">
            <v>1</v>
          </cell>
          <cell r="H468">
            <v>644876</v>
          </cell>
          <cell r="I468" t="str">
            <v>直接人件費×120％</v>
          </cell>
        </row>
        <row r="469">
          <cell r="B469">
            <v>46</v>
          </cell>
          <cell r="C469" t="str">
            <v xml:space="preserve">   (2)技術経費</v>
          </cell>
          <cell r="E469" t="str">
            <v>式</v>
          </cell>
          <cell r="G469">
            <v>1</v>
          </cell>
          <cell r="H469">
            <v>354682</v>
          </cell>
          <cell r="I469" t="str">
            <v>(直接人件費+諸経費)×30％</v>
          </cell>
        </row>
        <row r="470">
          <cell r="B470">
            <v>47</v>
          </cell>
        </row>
        <row r="471">
          <cell r="B471">
            <v>48</v>
          </cell>
        </row>
        <row r="472">
          <cell r="B472">
            <v>49</v>
          </cell>
        </row>
        <row r="473">
          <cell r="B473">
            <v>50</v>
          </cell>
        </row>
        <row r="474">
          <cell r="B474">
            <v>51</v>
          </cell>
        </row>
        <row r="475">
          <cell r="B475">
            <v>52</v>
          </cell>
        </row>
        <row r="476">
          <cell r="B476">
            <v>53</v>
          </cell>
        </row>
        <row r="477">
          <cell r="B477">
            <v>54</v>
          </cell>
        </row>
        <row r="478">
          <cell r="B478">
            <v>55</v>
          </cell>
        </row>
        <row r="479">
          <cell r="B479">
            <v>56</v>
          </cell>
        </row>
        <row r="480">
          <cell r="B480">
            <v>57</v>
          </cell>
        </row>
        <row r="481">
          <cell r="B481">
            <v>58</v>
          </cell>
        </row>
        <row r="482">
          <cell r="B482">
            <v>59</v>
          </cell>
        </row>
        <row r="483">
          <cell r="B483">
            <v>60</v>
          </cell>
        </row>
        <row r="484">
          <cell r="B484">
            <v>61</v>
          </cell>
        </row>
        <row r="485">
          <cell r="B485">
            <v>62</v>
          </cell>
        </row>
        <row r="486">
          <cell r="B486">
            <v>63</v>
          </cell>
        </row>
        <row r="487">
          <cell r="B487">
            <v>64</v>
          </cell>
        </row>
        <row r="488">
          <cell r="B488">
            <v>65</v>
          </cell>
        </row>
        <row r="489">
          <cell r="B489">
            <v>66</v>
          </cell>
        </row>
        <row r="490">
          <cell r="B490">
            <v>67</v>
          </cell>
        </row>
        <row r="491">
          <cell r="B491">
            <v>68</v>
          </cell>
        </row>
        <row r="492">
          <cell r="B492">
            <v>69</v>
          </cell>
        </row>
        <row r="493">
          <cell r="B493">
            <v>70</v>
          </cell>
        </row>
        <row r="494">
          <cell r="B494">
            <v>71</v>
          </cell>
        </row>
        <row r="495">
          <cell r="B495">
            <v>72</v>
          </cell>
        </row>
        <row r="496">
          <cell r="B496">
            <v>73</v>
          </cell>
        </row>
        <row r="497">
          <cell r="B497">
            <v>74</v>
          </cell>
        </row>
        <row r="498">
          <cell r="B498">
            <v>75</v>
          </cell>
        </row>
        <row r="499">
          <cell r="B499">
            <v>76</v>
          </cell>
        </row>
        <row r="500">
          <cell r="B500">
            <v>77</v>
          </cell>
        </row>
        <row r="501">
          <cell r="B501">
            <v>78</v>
          </cell>
        </row>
        <row r="502">
          <cell r="B502">
            <v>79</v>
          </cell>
        </row>
        <row r="503">
          <cell r="B503">
            <v>80</v>
          </cell>
        </row>
        <row r="504">
          <cell r="B504">
            <v>81</v>
          </cell>
        </row>
        <row r="505">
          <cell r="B505">
            <v>82</v>
          </cell>
        </row>
        <row r="506">
          <cell r="B506">
            <v>83</v>
          </cell>
        </row>
        <row r="507">
          <cell r="B507">
            <v>84</v>
          </cell>
        </row>
        <row r="508">
          <cell r="B508">
            <v>85</v>
          </cell>
        </row>
        <row r="509">
          <cell r="B509">
            <v>86</v>
          </cell>
        </row>
        <row r="510">
          <cell r="B510">
            <v>87</v>
          </cell>
        </row>
        <row r="511">
          <cell r="B511">
            <v>88</v>
          </cell>
        </row>
        <row r="512">
          <cell r="B512">
            <v>89</v>
          </cell>
        </row>
        <row r="513">
          <cell r="B513">
            <v>90</v>
          </cell>
        </row>
        <row r="514">
          <cell r="B514">
            <v>91</v>
          </cell>
        </row>
        <row r="515">
          <cell r="B515">
            <v>92</v>
          </cell>
        </row>
        <row r="516">
          <cell r="B516">
            <v>93</v>
          </cell>
        </row>
        <row r="517">
          <cell r="B517">
            <v>94</v>
          </cell>
        </row>
        <row r="518">
          <cell r="B518">
            <v>95</v>
          </cell>
        </row>
        <row r="519">
          <cell r="B519">
            <v>96</v>
          </cell>
        </row>
        <row r="520">
          <cell r="B520">
            <v>97</v>
          </cell>
        </row>
        <row r="521">
          <cell r="B521">
            <v>98</v>
          </cell>
        </row>
        <row r="522">
          <cell r="B522">
            <v>99</v>
          </cell>
        </row>
        <row r="523">
          <cell r="B523">
            <v>100</v>
          </cell>
        </row>
        <row r="524">
          <cell r="B524">
            <v>101</v>
          </cell>
        </row>
        <row r="525">
          <cell r="B525">
            <v>102</v>
          </cell>
        </row>
        <row r="526">
          <cell r="B526">
            <v>103</v>
          </cell>
        </row>
        <row r="527">
          <cell r="B527">
            <v>104</v>
          </cell>
        </row>
        <row r="528">
          <cell r="B528">
            <v>105</v>
          </cell>
        </row>
        <row r="529">
          <cell r="B529">
            <v>106</v>
          </cell>
        </row>
        <row r="530">
          <cell r="B530">
            <v>107</v>
          </cell>
        </row>
        <row r="531">
          <cell r="B531">
            <v>108</v>
          </cell>
        </row>
        <row r="532">
          <cell r="B532">
            <v>109</v>
          </cell>
        </row>
        <row r="533">
          <cell r="B533">
            <v>110</v>
          </cell>
        </row>
        <row r="534">
          <cell r="B534">
            <v>111</v>
          </cell>
        </row>
        <row r="535">
          <cell r="B535">
            <v>112</v>
          </cell>
        </row>
        <row r="536">
          <cell r="B536">
            <v>113</v>
          </cell>
        </row>
        <row r="537">
          <cell r="B537">
            <v>114</v>
          </cell>
        </row>
        <row r="538">
          <cell r="B538">
            <v>115</v>
          </cell>
        </row>
        <row r="539">
          <cell r="B539">
            <v>116</v>
          </cell>
        </row>
        <row r="540">
          <cell r="B540">
            <v>117</v>
          </cell>
        </row>
        <row r="541">
          <cell r="B541">
            <v>118</v>
          </cell>
        </row>
        <row r="542">
          <cell r="B542">
            <v>119</v>
          </cell>
        </row>
        <row r="543">
          <cell r="B543">
            <v>120</v>
          </cell>
        </row>
        <row r="544">
          <cell r="B544">
            <v>121</v>
          </cell>
        </row>
        <row r="545">
          <cell r="B545">
            <v>122</v>
          </cell>
        </row>
        <row r="546">
          <cell r="B546">
            <v>123</v>
          </cell>
        </row>
        <row r="547">
          <cell r="B547">
            <v>124</v>
          </cell>
        </row>
        <row r="548">
          <cell r="B548">
            <v>125</v>
          </cell>
        </row>
        <row r="549">
          <cell r="B549">
            <v>126</v>
          </cell>
        </row>
        <row r="550">
          <cell r="B550">
            <v>127</v>
          </cell>
        </row>
        <row r="551">
          <cell r="B551">
            <v>128</v>
          </cell>
        </row>
        <row r="552">
          <cell r="B552">
            <v>129</v>
          </cell>
        </row>
        <row r="553">
          <cell r="B553">
            <v>130</v>
          </cell>
        </row>
        <row r="554">
          <cell r="B554">
            <v>131</v>
          </cell>
        </row>
        <row r="555">
          <cell r="B555">
            <v>132</v>
          </cell>
        </row>
        <row r="556">
          <cell r="B556">
            <v>133</v>
          </cell>
        </row>
        <row r="557">
          <cell r="B557">
            <v>134</v>
          </cell>
        </row>
        <row r="558">
          <cell r="B558">
            <v>135</v>
          </cell>
        </row>
        <row r="559">
          <cell r="B559">
            <v>136</v>
          </cell>
        </row>
        <row r="560">
          <cell r="B560">
            <v>137</v>
          </cell>
        </row>
        <row r="561">
          <cell r="B561">
            <v>138</v>
          </cell>
        </row>
        <row r="562">
          <cell r="B562">
            <v>139</v>
          </cell>
        </row>
        <row r="563">
          <cell r="B563">
            <v>140</v>
          </cell>
        </row>
        <row r="564">
          <cell r="B564">
            <v>141</v>
          </cell>
        </row>
        <row r="565">
          <cell r="B565">
            <v>142</v>
          </cell>
        </row>
        <row r="566">
          <cell r="B566">
            <v>143</v>
          </cell>
        </row>
        <row r="567">
          <cell r="B567">
            <v>144</v>
          </cell>
        </row>
        <row r="568">
          <cell r="B568">
            <v>145</v>
          </cell>
        </row>
        <row r="569">
          <cell r="B569">
            <v>146</v>
          </cell>
        </row>
        <row r="570">
          <cell r="B570">
            <v>147</v>
          </cell>
        </row>
        <row r="571">
          <cell r="B571">
            <v>148</v>
          </cell>
        </row>
        <row r="572">
          <cell r="B572">
            <v>149</v>
          </cell>
        </row>
        <row r="573">
          <cell r="B573">
            <v>150</v>
          </cell>
        </row>
        <row r="574">
          <cell r="B574">
            <v>151</v>
          </cell>
        </row>
        <row r="575">
          <cell r="B575">
            <v>152</v>
          </cell>
        </row>
        <row r="576">
          <cell r="B576">
            <v>153</v>
          </cell>
        </row>
        <row r="577">
          <cell r="B577">
            <v>154</v>
          </cell>
        </row>
        <row r="578">
          <cell r="B578">
            <v>155</v>
          </cell>
        </row>
        <row r="579">
          <cell r="B579">
            <v>156</v>
          </cell>
        </row>
        <row r="580">
          <cell r="B580">
            <v>157</v>
          </cell>
        </row>
        <row r="581">
          <cell r="B581">
            <v>158</v>
          </cell>
        </row>
        <row r="582">
          <cell r="B582">
            <v>159</v>
          </cell>
        </row>
        <row r="583">
          <cell r="B583">
            <v>160</v>
          </cell>
        </row>
        <row r="584">
          <cell r="B584">
            <v>161</v>
          </cell>
        </row>
        <row r="585">
          <cell r="B585">
            <v>162</v>
          </cell>
        </row>
        <row r="586">
          <cell r="B586">
            <v>163</v>
          </cell>
        </row>
        <row r="587">
          <cell r="B587">
            <v>164</v>
          </cell>
        </row>
        <row r="588">
          <cell r="B588">
            <v>165</v>
          </cell>
        </row>
        <row r="589">
          <cell r="B589">
            <v>166</v>
          </cell>
        </row>
        <row r="590">
          <cell r="B590">
            <v>167</v>
          </cell>
        </row>
        <row r="591">
          <cell r="B591">
            <v>168</v>
          </cell>
        </row>
        <row r="592">
          <cell r="B592">
            <v>169</v>
          </cell>
        </row>
        <row r="593">
          <cell r="B593">
            <v>170</v>
          </cell>
        </row>
        <row r="594">
          <cell r="B594">
            <v>171</v>
          </cell>
        </row>
        <row r="595">
          <cell r="B595">
            <v>172</v>
          </cell>
        </row>
        <row r="596">
          <cell r="B596">
            <v>173</v>
          </cell>
        </row>
        <row r="597">
          <cell r="B597">
            <v>174</v>
          </cell>
        </row>
        <row r="598">
          <cell r="B598">
            <v>175</v>
          </cell>
        </row>
        <row r="599">
          <cell r="B599">
            <v>176</v>
          </cell>
        </row>
        <row r="600">
          <cell r="B600">
            <v>177</v>
          </cell>
        </row>
        <row r="601">
          <cell r="B601">
            <v>178</v>
          </cell>
        </row>
        <row r="602">
          <cell r="B602">
            <v>179</v>
          </cell>
        </row>
        <row r="603">
          <cell r="B603">
            <v>180</v>
          </cell>
        </row>
        <row r="604">
          <cell r="B604">
            <v>181</v>
          </cell>
        </row>
        <row r="605">
          <cell r="B605">
            <v>182</v>
          </cell>
        </row>
        <row r="606">
          <cell r="B606">
            <v>183</v>
          </cell>
        </row>
        <row r="607">
          <cell r="B607">
            <v>184</v>
          </cell>
        </row>
        <row r="608">
          <cell r="B608">
            <v>185</v>
          </cell>
        </row>
        <row r="609">
          <cell r="B609">
            <v>186</v>
          </cell>
        </row>
        <row r="610">
          <cell r="B610">
            <v>187</v>
          </cell>
        </row>
        <row r="611">
          <cell r="B611">
            <v>188</v>
          </cell>
        </row>
        <row r="612">
          <cell r="B612">
            <v>189</v>
          </cell>
        </row>
        <row r="613">
          <cell r="B613">
            <v>190</v>
          </cell>
        </row>
        <row r="614">
          <cell r="B614">
            <v>191</v>
          </cell>
        </row>
        <row r="615">
          <cell r="B615">
            <v>192</v>
          </cell>
        </row>
        <row r="616">
          <cell r="B616">
            <v>193</v>
          </cell>
        </row>
        <row r="617">
          <cell r="B617">
            <v>194</v>
          </cell>
        </row>
        <row r="618">
          <cell r="B618">
            <v>195</v>
          </cell>
        </row>
        <row r="619">
          <cell r="B619">
            <v>196</v>
          </cell>
        </row>
        <row r="620">
          <cell r="B620">
            <v>197</v>
          </cell>
        </row>
        <row r="621">
          <cell r="B621">
            <v>198</v>
          </cell>
        </row>
        <row r="622">
          <cell r="B622">
            <v>199</v>
          </cell>
        </row>
        <row r="623">
          <cell r="B623">
            <v>200</v>
          </cell>
        </row>
        <row r="624">
          <cell r="B624">
            <v>201</v>
          </cell>
        </row>
        <row r="625">
          <cell r="B625">
            <v>202</v>
          </cell>
        </row>
        <row r="626">
          <cell r="B626">
            <v>203</v>
          </cell>
        </row>
        <row r="627">
          <cell r="B627">
            <v>204</v>
          </cell>
        </row>
        <row r="628">
          <cell r="B628">
            <v>205</v>
          </cell>
        </row>
        <row r="629">
          <cell r="B629">
            <v>206</v>
          </cell>
        </row>
        <row r="630">
          <cell r="B630">
            <v>207</v>
          </cell>
        </row>
        <row r="631">
          <cell r="B631">
            <v>208</v>
          </cell>
        </row>
        <row r="632">
          <cell r="B632">
            <v>209</v>
          </cell>
        </row>
        <row r="633">
          <cell r="B633">
            <v>210</v>
          </cell>
        </row>
        <row r="634">
          <cell r="B634">
            <v>211</v>
          </cell>
        </row>
        <row r="635">
          <cell r="B635">
            <v>212</v>
          </cell>
        </row>
        <row r="636">
          <cell r="B636">
            <v>213</v>
          </cell>
        </row>
        <row r="637">
          <cell r="B637">
            <v>214</v>
          </cell>
        </row>
        <row r="638">
          <cell r="B638">
            <v>215</v>
          </cell>
        </row>
        <row r="639">
          <cell r="B639">
            <v>216</v>
          </cell>
        </row>
        <row r="640">
          <cell r="B640">
            <v>217</v>
          </cell>
        </row>
        <row r="641">
          <cell r="B641">
            <v>218</v>
          </cell>
        </row>
        <row r="642">
          <cell r="B642">
            <v>219</v>
          </cell>
        </row>
        <row r="643">
          <cell r="B643">
            <v>220</v>
          </cell>
        </row>
        <row r="644">
          <cell r="B644">
            <v>221</v>
          </cell>
        </row>
        <row r="645">
          <cell r="B645">
            <v>222</v>
          </cell>
        </row>
        <row r="646">
          <cell r="B646">
            <v>223</v>
          </cell>
        </row>
        <row r="647">
          <cell r="B647">
            <v>224</v>
          </cell>
        </row>
        <row r="648">
          <cell r="B648">
            <v>225</v>
          </cell>
        </row>
        <row r="649">
          <cell r="B649">
            <v>226</v>
          </cell>
        </row>
        <row r="650">
          <cell r="B650">
            <v>227</v>
          </cell>
        </row>
        <row r="651">
          <cell r="B651">
            <v>228</v>
          </cell>
        </row>
        <row r="652">
          <cell r="B652">
            <v>229</v>
          </cell>
        </row>
        <row r="653">
          <cell r="B653">
            <v>230</v>
          </cell>
        </row>
        <row r="654">
          <cell r="B654">
            <v>231</v>
          </cell>
        </row>
        <row r="655">
          <cell r="B655">
            <v>232</v>
          </cell>
        </row>
        <row r="656">
          <cell r="B656">
            <v>233</v>
          </cell>
        </row>
        <row r="657">
          <cell r="B657">
            <v>234</v>
          </cell>
        </row>
        <row r="658">
          <cell r="B658">
            <v>235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view="pageBreakPreview" zoomScale="70" zoomScaleNormal="70" zoomScaleSheetLayoutView="70" zoomScalePageLayoutView="40" workbookViewId="0">
      <selection activeCell="F1" sqref="F1"/>
    </sheetView>
  </sheetViews>
  <sheetFormatPr defaultColWidth="9" defaultRowHeight="13.5" x14ac:dyDescent="0.15"/>
  <cols>
    <col min="1" max="1" width="10.625" style="39" customWidth="1"/>
    <col min="2" max="2" width="15.625" style="39" customWidth="1"/>
    <col min="3" max="3" width="32.625" style="39" customWidth="1"/>
    <col min="4" max="6" width="14.5" style="39" customWidth="1"/>
    <col min="7" max="16384" width="9" style="39"/>
  </cols>
  <sheetData>
    <row r="1" spans="1:7" x14ac:dyDescent="0.15">
      <c r="A1" s="39" t="s">
        <v>211</v>
      </c>
    </row>
    <row r="2" spans="1:7" s="36" customFormat="1" ht="29.25" customHeight="1" x14ac:dyDescent="0.15">
      <c r="A2" s="35" t="s">
        <v>173</v>
      </c>
      <c r="B2" s="35"/>
      <c r="D2" s="37"/>
      <c r="E2" s="144" t="s">
        <v>208</v>
      </c>
      <c r="F2" s="37"/>
    </row>
    <row r="3" spans="1:7" s="36" customFormat="1" ht="9.9499999999999993" customHeight="1" thickBot="1" x14ac:dyDescent="0.2">
      <c r="A3" s="34"/>
      <c r="B3" s="35"/>
      <c r="D3" s="37"/>
      <c r="E3" s="37"/>
      <c r="F3" s="37"/>
    </row>
    <row r="4" spans="1:7" ht="35.1" customHeight="1" x14ac:dyDescent="0.15">
      <c r="A4" s="193" t="s">
        <v>108</v>
      </c>
      <c r="B4" s="187" t="s">
        <v>109</v>
      </c>
      <c r="C4" s="188"/>
      <c r="D4" s="196" t="s">
        <v>110</v>
      </c>
      <c r="E4" s="197"/>
      <c r="F4" s="134" t="s">
        <v>171</v>
      </c>
    </row>
    <row r="5" spans="1:7" ht="13.5" customHeight="1" x14ac:dyDescent="0.15">
      <c r="A5" s="194"/>
      <c r="B5" s="189"/>
      <c r="C5" s="190"/>
      <c r="D5" s="167" t="s">
        <v>174</v>
      </c>
      <c r="E5" s="168" t="s">
        <v>175</v>
      </c>
      <c r="F5" s="135"/>
    </row>
    <row r="6" spans="1:7" ht="20.100000000000001" customHeight="1" x14ac:dyDescent="0.15">
      <c r="A6" s="195"/>
      <c r="B6" s="191"/>
      <c r="C6" s="192"/>
      <c r="D6" s="169" t="s">
        <v>111</v>
      </c>
      <c r="E6" s="170" t="s">
        <v>111</v>
      </c>
      <c r="F6" s="103" t="s">
        <v>111</v>
      </c>
    </row>
    <row r="7" spans="1:7" ht="24.95" customHeight="1" x14ac:dyDescent="0.15">
      <c r="A7" s="198" t="s">
        <v>112</v>
      </c>
      <c r="B7" s="40" t="s">
        <v>113</v>
      </c>
      <c r="C7" s="41" t="s">
        <v>114</v>
      </c>
      <c r="D7" s="171">
        <v>72.317142857142869</v>
      </c>
      <c r="E7" s="136"/>
      <c r="F7" s="104" t="str">
        <f>IF(E7=0," ",E7-D7)</f>
        <v xml:space="preserve"> </v>
      </c>
      <c r="G7" s="42"/>
    </row>
    <row r="8" spans="1:7" ht="24.95" customHeight="1" x14ac:dyDescent="0.15">
      <c r="A8" s="199"/>
      <c r="B8" s="40" t="s">
        <v>115</v>
      </c>
      <c r="C8" s="41" t="s">
        <v>116</v>
      </c>
      <c r="D8" s="171">
        <v>175.12</v>
      </c>
      <c r="E8" s="136"/>
      <c r="F8" s="104" t="str">
        <f t="shared" ref="F8:F46" si="0">IF(E8=0," ",E8-D8)</f>
        <v xml:space="preserve"> </v>
      </c>
      <c r="G8" s="42"/>
    </row>
    <row r="9" spans="1:7" ht="24.95" customHeight="1" x14ac:dyDescent="0.15">
      <c r="A9" s="199"/>
      <c r="B9" s="40" t="s">
        <v>115</v>
      </c>
      <c r="C9" s="41" t="s">
        <v>117</v>
      </c>
      <c r="D9" s="171">
        <v>148.18571428571431</v>
      </c>
      <c r="E9" s="136"/>
      <c r="F9" s="104" t="str">
        <f t="shared" si="0"/>
        <v xml:space="preserve"> </v>
      </c>
      <c r="G9" s="42"/>
    </row>
    <row r="10" spans="1:7" ht="24.95" customHeight="1" x14ac:dyDescent="0.15">
      <c r="A10" s="199"/>
      <c r="B10" s="40" t="s">
        <v>115</v>
      </c>
      <c r="C10" s="41" t="s">
        <v>118</v>
      </c>
      <c r="D10" s="171">
        <v>172.35428571428574</v>
      </c>
      <c r="E10" s="136"/>
      <c r="F10" s="104" t="str">
        <f t="shared" si="0"/>
        <v xml:space="preserve"> </v>
      </c>
      <c r="G10" s="42"/>
    </row>
    <row r="11" spans="1:7" ht="24.95" customHeight="1" x14ac:dyDescent="0.15">
      <c r="A11" s="199"/>
      <c r="B11" s="40" t="s">
        <v>119</v>
      </c>
      <c r="C11" s="41" t="s">
        <v>120</v>
      </c>
      <c r="D11" s="171">
        <v>76.528571428571439</v>
      </c>
      <c r="E11" s="136"/>
      <c r="F11" s="104" t="str">
        <f t="shared" si="0"/>
        <v xml:space="preserve"> </v>
      </c>
      <c r="G11" s="42"/>
    </row>
    <row r="12" spans="1:7" ht="24.95" customHeight="1" x14ac:dyDescent="0.15">
      <c r="A12" s="199"/>
      <c r="B12" s="40" t="s">
        <v>119</v>
      </c>
      <c r="C12" s="41" t="s">
        <v>121</v>
      </c>
      <c r="D12" s="171">
        <v>382.89428571428579</v>
      </c>
      <c r="E12" s="136"/>
      <c r="F12" s="104" t="str">
        <f t="shared" si="0"/>
        <v xml:space="preserve"> </v>
      </c>
      <c r="G12" s="42"/>
    </row>
    <row r="13" spans="1:7" ht="24.95" customHeight="1" x14ac:dyDescent="0.15">
      <c r="A13" s="199"/>
      <c r="B13" s="40" t="s">
        <v>122</v>
      </c>
      <c r="C13" s="41" t="s">
        <v>123</v>
      </c>
      <c r="D13" s="171">
        <v>53.114285714285721</v>
      </c>
      <c r="E13" s="136"/>
      <c r="F13" s="104" t="str">
        <f t="shared" si="0"/>
        <v xml:space="preserve"> </v>
      </c>
      <c r="G13" s="42"/>
    </row>
    <row r="14" spans="1:7" ht="24.95" customHeight="1" x14ac:dyDescent="0.15">
      <c r="A14" s="199"/>
      <c r="B14" s="40" t="s">
        <v>122</v>
      </c>
      <c r="C14" s="41" t="s">
        <v>124</v>
      </c>
      <c r="D14" s="171">
        <v>210.94857142857146</v>
      </c>
      <c r="E14" s="136"/>
      <c r="F14" s="104" t="str">
        <f t="shared" si="0"/>
        <v xml:space="preserve"> </v>
      </c>
      <c r="G14" s="42"/>
    </row>
    <row r="15" spans="1:7" ht="24.95" customHeight="1" x14ac:dyDescent="0.15">
      <c r="A15" s="199"/>
      <c r="B15" s="40" t="s">
        <v>122</v>
      </c>
      <c r="C15" s="41" t="s">
        <v>125</v>
      </c>
      <c r="D15" s="171">
        <v>362.56000000000006</v>
      </c>
      <c r="E15" s="136"/>
      <c r="F15" s="104" t="str">
        <f t="shared" si="0"/>
        <v xml:space="preserve"> </v>
      </c>
      <c r="G15" s="42"/>
    </row>
    <row r="16" spans="1:7" ht="24.95" customHeight="1" x14ac:dyDescent="0.15">
      <c r="A16" s="199"/>
      <c r="B16" s="43" t="s">
        <v>126</v>
      </c>
      <c r="C16" s="44" t="s">
        <v>127</v>
      </c>
      <c r="D16" s="171">
        <v>266.70285714285717</v>
      </c>
      <c r="E16" s="136"/>
      <c r="F16" s="104" t="str">
        <f t="shared" si="0"/>
        <v xml:space="preserve"> </v>
      </c>
      <c r="G16" s="42"/>
    </row>
    <row r="17" spans="1:7" ht="24.95" customHeight="1" x14ac:dyDescent="0.15">
      <c r="A17" s="199"/>
      <c r="B17" s="43" t="s">
        <v>128</v>
      </c>
      <c r="C17" s="44" t="s">
        <v>129</v>
      </c>
      <c r="D17" s="171">
        <v>310.13714285714292</v>
      </c>
      <c r="E17" s="136"/>
      <c r="F17" s="104" t="str">
        <f t="shared" si="0"/>
        <v xml:space="preserve"> </v>
      </c>
      <c r="G17" s="42"/>
    </row>
    <row r="18" spans="1:7" ht="24.95" customHeight="1" x14ac:dyDescent="0.15">
      <c r="A18" s="199"/>
      <c r="B18" s="40" t="s">
        <v>130</v>
      </c>
      <c r="C18" s="41" t="s">
        <v>131</v>
      </c>
      <c r="D18" s="171">
        <v>69.268571428571434</v>
      </c>
      <c r="E18" s="136"/>
      <c r="F18" s="104" t="str">
        <f t="shared" si="0"/>
        <v xml:space="preserve"> </v>
      </c>
      <c r="G18" s="42"/>
    </row>
    <row r="19" spans="1:7" ht="24.95" customHeight="1" x14ac:dyDescent="0.15">
      <c r="A19" s="199"/>
      <c r="B19" s="40" t="s">
        <v>130</v>
      </c>
      <c r="C19" s="41" t="s">
        <v>132</v>
      </c>
      <c r="D19" s="171">
        <v>147.33714285714288</v>
      </c>
      <c r="E19" s="136"/>
      <c r="F19" s="104" t="str">
        <f t="shared" si="0"/>
        <v xml:space="preserve"> </v>
      </c>
      <c r="G19" s="42"/>
    </row>
    <row r="20" spans="1:7" ht="24.95" customHeight="1" x14ac:dyDescent="0.15">
      <c r="A20" s="199"/>
      <c r="B20" s="40" t="s">
        <v>130</v>
      </c>
      <c r="C20" s="41" t="s">
        <v>133</v>
      </c>
      <c r="D20" s="171">
        <v>20.774285714285718</v>
      </c>
      <c r="E20" s="136"/>
      <c r="F20" s="104" t="str">
        <f t="shared" si="0"/>
        <v xml:space="preserve"> </v>
      </c>
      <c r="G20" s="42"/>
    </row>
    <row r="21" spans="1:7" ht="24.95" customHeight="1" x14ac:dyDescent="0.15">
      <c r="A21" s="199"/>
      <c r="B21" s="40" t="s">
        <v>130</v>
      </c>
      <c r="C21" s="41" t="s">
        <v>134</v>
      </c>
      <c r="D21" s="171">
        <v>140.58000000000001</v>
      </c>
      <c r="E21" s="136"/>
      <c r="F21" s="104" t="str">
        <f t="shared" si="0"/>
        <v xml:space="preserve"> </v>
      </c>
      <c r="G21" s="42"/>
    </row>
    <row r="22" spans="1:7" ht="24.95" customHeight="1" x14ac:dyDescent="0.15">
      <c r="A22" s="199"/>
      <c r="B22" s="40" t="s">
        <v>135</v>
      </c>
      <c r="C22" s="41" t="s">
        <v>136</v>
      </c>
      <c r="D22" s="171">
        <v>89.508571428571443</v>
      </c>
      <c r="E22" s="136"/>
      <c r="F22" s="104" t="str">
        <f t="shared" si="0"/>
        <v xml:space="preserve"> </v>
      </c>
      <c r="G22" s="42"/>
    </row>
    <row r="23" spans="1:7" ht="24.95" customHeight="1" x14ac:dyDescent="0.15">
      <c r="A23" s="199"/>
      <c r="B23" s="40" t="s">
        <v>135</v>
      </c>
      <c r="C23" s="41" t="s">
        <v>137</v>
      </c>
      <c r="D23" s="171">
        <v>47.582857142857144</v>
      </c>
      <c r="E23" s="136"/>
      <c r="F23" s="104" t="str">
        <f t="shared" si="0"/>
        <v xml:space="preserve"> </v>
      </c>
      <c r="G23" s="42"/>
    </row>
    <row r="24" spans="1:7" ht="24.95" customHeight="1" x14ac:dyDescent="0.15">
      <c r="A24" s="199"/>
      <c r="B24" s="40" t="s">
        <v>138</v>
      </c>
      <c r="C24" s="41" t="s">
        <v>139</v>
      </c>
      <c r="D24" s="171">
        <v>49.94</v>
      </c>
      <c r="E24" s="136"/>
      <c r="F24" s="104" t="str">
        <f t="shared" si="0"/>
        <v xml:space="preserve"> </v>
      </c>
      <c r="G24" s="42"/>
    </row>
    <row r="25" spans="1:7" ht="24.95" customHeight="1" x14ac:dyDescent="0.15">
      <c r="A25" s="199"/>
      <c r="B25" s="40" t="s">
        <v>138</v>
      </c>
      <c r="C25" s="41" t="s">
        <v>140</v>
      </c>
      <c r="D25" s="171">
        <v>29.228571428571428</v>
      </c>
      <c r="E25" s="136"/>
      <c r="F25" s="104" t="str">
        <f t="shared" si="0"/>
        <v xml:space="preserve"> </v>
      </c>
      <c r="G25" s="42"/>
    </row>
    <row r="26" spans="1:7" ht="24.95" customHeight="1" thickBot="1" x14ac:dyDescent="0.2">
      <c r="A26" s="200"/>
      <c r="B26" s="45" t="s">
        <v>135</v>
      </c>
      <c r="C26" s="46" t="s">
        <v>141</v>
      </c>
      <c r="D26" s="172">
        <v>18.197142857142861</v>
      </c>
      <c r="E26" s="137"/>
      <c r="F26" s="105" t="str">
        <f t="shared" si="0"/>
        <v xml:space="preserve"> </v>
      </c>
      <c r="G26" s="42"/>
    </row>
    <row r="27" spans="1:7" ht="24.95" customHeight="1" thickTop="1" thickBot="1" x14ac:dyDescent="0.2">
      <c r="A27" s="147" t="s">
        <v>142</v>
      </c>
      <c r="B27" s="148"/>
      <c r="C27" s="148"/>
      <c r="D27" s="149">
        <v>2843.2799999999997</v>
      </c>
      <c r="E27" s="150">
        <f>SUM(E7:E26)</f>
        <v>0</v>
      </c>
      <c r="F27" s="151" t="str">
        <f t="shared" si="0"/>
        <v xml:space="preserve"> </v>
      </c>
      <c r="G27" s="42"/>
    </row>
    <row r="28" spans="1:7" ht="24.95" customHeight="1" thickTop="1" thickBot="1" x14ac:dyDescent="0.2">
      <c r="A28" s="106" t="s">
        <v>143</v>
      </c>
      <c r="B28" s="47" t="s">
        <v>113</v>
      </c>
      <c r="C28" s="48" t="s">
        <v>144</v>
      </c>
      <c r="D28" s="173">
        <v>88.565714285714293</v>
      </c>
      <c r="E28" s="138"/>
      <c r="F28" s="107" t="str">
        <f t="shared" si="0"/>
        <v xml:space="preserve"> </v>
      </c>
      <c r="G28" s="42"/>
    </row>
    <row r="29" spans="1:7" ht="24.95" customHeight="1" thickTop="1" thickBot="1" x14ac:dyDescent="0.2">
      <c r="A29" s="152" t="s">
        <v>145</v>
      </c>
      <c r="B29" s="153"/>
      <c r="C29" s="153"/>
      <c r="D29" s="154">
        <v>88.565714285714293</v>
      </c>
      <c r="E29" s="155">
        <f>SUM(E28)</f>
        <v>0</v>
      </c>
      <c r="F29" s="156" t="str">
        <f t="shared" si="0"/>
        <v xml:space="preserve"> </v>
      </c>
      <c r="G29" s="42"/>
    </row>
    <row r="30" spans="1:7" ht="24.95" customHeight="1" thickTop="1" x14ac:dyDescent="0.15">
      <c r="A30" s="201" t="s">
        <v>146</v>
      </c>
      <c r="B30" s="49" t="s">
        <v>147</v>
      </c>
      <c r="C30" s="50" t="s">
        <v>148</v>
      </c>
      <c r="D30" s="174">
        <v>43.78</v>
      </c>
      <c r="E30" s="139"/>
      <c r="F30" s="108" t="str">
        <f t="shared" si="0"/>
        <v xml:space="preserve"> </v>
      </c>
      <c r="G30" s="42"/>
    </row>
    <row r="31" spans="1:7" ht="24.95" customHeight="1" x14ac:dyDescent="0.15">
      <c r="A31" s="202"/>
      <c r="B31" s="40" t="s">
        <v>147</v>
      </c>
      <c r="C31" s="41" t="s">
        <v>149</v>
      </c>
      <c r="D31" s="171">
        <v>68.388571428571439</v>
      </c>
      <c r="E31" s="136"/>
      <c r="F31" s="104" t="str">
        <f t="shared" si="0"/>
        <v xml:space="preserve"> </v>
      </c>
      <c r="G31" s="42"/>
    </row>
    <row r="32" spans="1:7" ht="24.95" customHeight="1" x14ac:dyDescent="0.15">
      <c r="A32" s="202"/>
      <c r="B32" s="40" t="s">
        <v>113</v>
      </c>
      <c r="C32" s="41" t="s">
        <v>150</v>
      </c>
      <c r="D32" s="171">
        <v>79.985714285714295</v>
      </c>
      <c r="E32" s="136"/>
      <c r="F32" s="104" t="str">
        <f t="shared" si="0"/>
        <v xml:space="preserve"> </v>
      </c>
      <c r="G32" s="42"/>
    </row>
    <row r="33" spans="1:7" ht="24.95" customHeight="1" x14ac:dyDescent="0.15">
      <c r="A33" s="202"/>
      <c r="B33" s="40" t="s">
        <v>147</v>
      </c>
      <c r="C33" s="41" t="s">
        <v>151</v>
      </c>
      <c r="D33" s="171">
        <v>88.785714285714306</v>
      </c>
      <c r="E33" s="136"/>
      <c r="F33" s="104" t="str">
        <f t="shared" si="0"/>
        <v xml:space="preserve"> </v>
      </c>
      <c r="G33" s="42"/>
    </row>
    <row r="34" spans="1:7" ht="24.95" customHeight="1" x14ac:dyDescent="0.15">
      <c r="A34" s="202"/>
      <c r="B34" s="40" t="s">
        <v>115</v>
      </c>
      <c r="C34" s="41" t="s">
        <v>152</v>
      </c>
      <c r="D34" s="171">
        <v>35.828571428571429</v>
      </c>
      <c r="E34" s="136"/>
      <c r="F34" s="104" t="str">
        <f t="shared" si="0"/>
        <v xml:space="preserve"> </v>
      </c>
      <c r="G34" s="42"/>
    </row>
    <row r="35" spans="1:7" ht="24.95" customHeight="1" x14ac:dyDescent="0.15">
      <c r="A35" s="202"/>
      <c r="B35" s="40" t="s">
        <v>115</v>
      </c>
      <c r="C35" s="41" t="s">
        <v>153</v>
      </c>
      <c r="D35" s="171">
        <v>45.822857142857139</v>
      </c>
      <c r="E35" s="136"/>
      <c r="F35" s="104" t="str">
        <f t="shared" si="0"/>
        <v xml:space="preserve"> </v>
      </c>
      <c r="G35" s="42"/>
    </row>
    <row r="36" spans="1:7" ht="24.95" customHeight="1" x14ac:dyDescent="0.15">
      <c r="A36" s="202"/>
      <c r="B36" s="40" t="s">
        <v>113</v>
      </c>
      <c r="C36" s="41" t="s">
        <v>154</v>
      </c>
      <c r="D36" s="171">
        <v>31.020000000000003</v>
      </c>
      <c r="E36" s="136"/>
      <c r="F36" s="104" t="str">
        <f t="shared" si="0"/>
        <v xml:space="preserve"> </v>
      </c>
      <c r="G36" s="42"/>
    </row>
    <row r="37" spans="1:7" ht="24.95" customHeight="1" thickBot="1" x14ac:dyDescent="0.2">
      <c r="A37" s="203"/>
      <c r="B37" s="51" t="s">
        <v>155</v>
      </c>
      <c r="C37" s="52" t="s">
        <v>156</v>
      </c>
      <c r="D37" s="172">
        <v>64.239999999999995</v>
      </c>
      <c r="E37" s="137"/>
      <c r="F37" s="105" t="str">
        <f t="shared" si="0"/>
        <v xml:space="preserve"> </v>
      </c>
      <c r="G37" s="42"/>
    </row>
    <row r="38" spans="1:7" ht="24.95" customHeight="1" thickTop="1" thickBot="1" x14ac:dyDescent="0.2">
      <c r="A38" s="162" t="s">
        <v>157</v>
      </c>
      <c r="B38" s="163"/>
      <c r="C38" s="163"/>
      <c r="D38" s="164">
        <v>457.85142857142858</v>
      </c>
      <c r="E38" s="165">
        <f>SUM(E30:E37)</f>
        <v>0</v>
      </c>
      <c r="F38" s="166" t="str">
        <f t="shared" si="0"/>
        <v xml:space="preserve"> </v>
      </c>
    </row>
    <row r="39" spans="1:7" ht="24.95" customHeight="1" thickTop="1" x14ac:dyDescent="0.15">
      <c r="A39" s="204" t="s">
        <v>158</v>
      </c>
      <c r="B39" s="49" t="s">
        <v>113</v>
      </c>
      <c r="C39" s="50" t="s">
        <v>159</v>
      </c>
      <c r="D39" s="174">
        <v>83.568571428571445</v>
      </c>
      <c r="E39" s="139"/>
      <c r="F39" s="108" t="str">
        <f t="shared" si="0"/>
        <v xml:space="preserve"> </v>
      </c>
      <c r="G39" s="42"/>
    </row>
    <row r="40" spans="1:7" ht="24.95" customHeight="1" x14ac:dyDescent="0.15">
      <c r="A40" s="205"/>
      <c r="B40" s="40"/>
      <c r="C40" s="41" t="s">
        <v>160</v>
      </c>
      <c r="D40" s="171">
        <v>51.574285714285722</v>
      </c>
      <c r="E40" s="136"/>
      <c r="F40" s="104" t="str">
        <f t="shared" si="0"/>
        <v xml:space="preserve"> </v>
      </c>
      <c r="G40" s="42"/>
    </row>
    <row r="41" spans="1:7" ht="24.95" customHeight="1" x14ac:dyDescent="0.15">
      <c r="A41" s="205"/>
      <c r="B41" s="40" t="s">
        <v>161</v>
      </c>
      <c r="C41" s="41" t="s">
        <v>136</v>
      </c>
      <c r="D41" s="171">
        <v>58.488571428571433</v>
      </c>
      <c r="E41" s="136"/>
      <c r="F41" s="104" t="str">
        <f t="shared" si="0"/>
        <v xml:space="preserve"> </v>
      </c>
      <c r="G41" s="42"/>
    </row>
    <row r="42" spans="1:7" ht="24.95" customHeight="1" x14ac:dyDescent="0.15">
      <c r="A42" s="205"/>
      <c r="B42" s="40" t="s">
        <v>162</v>
      </c>
      <c r="C42" s="41" t="s">
        <v>163</v>
      </c>
      <c r="D42" s="171">
        <v>51.228571428571428</v>
      </c>
      <c r="E42" s="136"/>
      <c r="F42" s="104" t="str">
        <f t="shared" si="0"/>
        <v xml:space="preserve"> </v>
      </c>
      <c r="G42" s="42"/>
    </row>
    <row r="43" spans="1:7" ht="24.95" customHeight="1" x14ac:dyDescent="0.15">
      <c r="A43" s="205"/>
      <c r="B43" s="43" t="s">
        <v>162</v>
      </c>
      <c r="C43" s="44" t="s">
        <v>164</v>
      </c>
      <c r="D43" s="171">
        <v>64.868571428571443</v>
      </c>
      <c r="E43" s="136"/>
      <c r="F43" s="104" t="str">
        <f t="shared" si="0"/>
        <v xml:space="preserve"> </v>
      </c>
      <c r="G43" s="42"/>
    </row>
    <row r="44" spans="1:7" ht="24.95" customHeight="1" x14ac:dyDescent="0.15">
      <c r="A44" s="205"/>
      <c r="B44" s="43" t="s">
        <v>165</v>
      </c>
      <c r="C44" s="44"/>
      <c r="D44" s="171">
        <v>52.01428571428572</v>
      </c>
      <c r="E44" s="136"/>
      <c r="F44" s="104" t="str">
        <f t="shared" si="0"/>
        <v xml:space="preserve"> </v>
      </c>
      <c r="G44" s="42"/>
    </row>
    <row r="45" spans="1:7" ht="24.95" customHeight="1" thickBot="1" x14ac:dyDescent="0.2">
      <c r="A45" s="206"/>
      <c r="B45" s="51" t="s">
        <v>166</v>
      </c>
      <c r="C45" s="52" t="s">
        <v>166</v>
      </c>
      <c r="D45" s="172">
        <v>31.208571428571428</v>
      </c>
      <c r="E45" s="137"/>
      <c r="F45" s="105" t="str">
        <f t="shared" si="0"/>
        <v xml:space="preserve"> </v>
      </c>
      <c r="G45" s="42"/>
    </row>
    <row r="46" spans="1:7" s="38" customFormat="1" ht="24.95" customHeight="1" thickTop="1" thickBot="1" x14ac:dyDescent="0.2">
      <c r="A46" s="157" t="s">
        <v>167</v>
      </c>
      <c r="B46" s="158"/>
      <c r="C46" s="158"/>
      <c r="D46" s="159">
        <v>392.95142857142866</v>
      </c>
      <c r="E46" s="160">
        <f>SUM(E39:E45)</f>
        <v>0</v>
      </c>
      <c r="F46" s="161" t="str">
        <f t="shared" si="0"/>
        <v xml:space="preserve"> </v>
      </c>
    </row>
    <row r="47" spans="1:7" ht="39.950000000000003" customHeight="1" thickBot="1" x14ac:dyDescent="0.2">
      <c r="A47" s="101" t="s">
        <v>168</v>
      </c>
      <c r="B47" s="102"/>
      <c r="C47" s="102"/>
      <c r="D47" s="53">
        <v>3782.6485714285714</v>
      </c>
      <c r="E47" s="133">
        <f>SUM(E27,E29,E38,E46)</f>
        <v>0</v>
      </c>
      <c r="F47" s="53" t="str">
        <f>IF(E47=0," ",E47-D47)</f>
        <v xml:space="preserve"> </v>
      </c>
    </row>
    <row r="48" spans="1:7" ht="30" customHeight="1" x14ac:dyDescent="0.15">
      <c r="A48" s="185"/>
      <c r="B48" s="185"/>
      <c r="C48" s="185"/>
      <c r="D48" s="185"/>
    </row>
    <row r="49" spans="1:6" ht="30" customHeight="1" x14ac:dyDescent="0.15">
      <c r="A49" s="186"/>
      <c r="B49" s="186"/>
      <c r="C49" s="186"/>
      <c r="D49" s="186"/>
    </row>
    <row r="51" spans="1:6" x14ac:dyDescent="0.15">
      <c r="D51" s="54"/>
      <c r="E51" s="54"/>
      <c r="F51" s="54"/>
    </row>
  </sheetData>
  <mergeCells count="8">
    <mergeCell ref="A48:D48"/>
    <mergeCell ref="A49:D49"/>
    <mergeCell ref="B4:C6"/>
    <mergeCell ref="A4:A6"/>
    <mergeCell ref="D4:E4"/>
    <mergeCell ref="A7:A26"/>
    <mergeCell ref="A30:A37"/>
    <mergeCell ref="A39:A45"/>
  </mergeCells>
  <phoneticPr fontId="2"/>
  <conditionalFormatting sqref="A7 A27:A30 A38:A39 A46">
    <cfRule type="expression" dxfId="5" priority="1" stopIfTrue="1">
      <formula>IF(#REF!&lt;&gt;"",1,)=1</formula>
    </cfRule>
  </conditionalFormatting>
  <conditionalFormatting sqref="B7:B13 B28 B30:B36 B39:B41">
    <cfRule type="expression" dxfId="4" priority="13" stopIfTrue="1">
      <formula>IF(#REF!&lt;&gt;"",1,)=1</formula>
    </cfRule>
  </conditionalFormatting>
  <conditionalFormatting sqref="B14:B20">
    <cfRule type="expression" dxfId="3" priority="10" stopIfTrue="1">
      <formula>IF(#REF!&lt;&gt;"",1,)=1</formula>
    </cfRule>
  </conditionalFormatting>
  <conditionalFormatting sqref="B21:B26">
    <cfRule type="expression" dxfId="2" priority="6" stopIfTrue="1">
      <formula>IF(#REF!&lt;&gt;"",1,)=1</formula>
    </cfRule>
  </conditionalFormatting>
  <conditionalFormatting sqref="B37 B42">
    <cfRule type="expression" dxfId="1" priority="12" stopIfTrue="1">
      <formula>IF(#REF!&lt;&gt;"",1,)=1</formula>
    </cfRule>
  </conditionalFormatting>
  <conditionalFormatting sqref="B43:B45">
    <cfRule type="expression" dxfId="0" priority="3" stopIfTrue="1">
      <formula>IF(#REF!&lt;&gt;"",1,)=1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view="pageBreakPreview" topLeftCell="A64" zoomScale="70" zoomScaleNormal="75" zoomScaleSheetLayoutView="70" workbookViewId="0">
      <selection activeCell="F1" sqref="F1"/>
    </sheetView>
  </sheetViews>
  <sheetFormatPr defaultRowHeight="13.5" x14ac:dyDescent="0.15"/>
  <cols>
    <col min="1" max="1" width="7.5" style="2" bestFit="1" customWidth="1"/>
    <col min="2" max="2" width="22" style="2" bestFit="1" customWidth="1"/>
    <col min="3" max="3" width="21.75" style="2" customWidth="1"/>
    <col min="4" max="4" width="36.125" style="1" customWidth="1"/>
    <col min="5" max="5" width="15.625" style="3" customWidth="1"/>
    <col min="6" max="6" width="17.75" style="3" customWidth="1"/>
    <col min="7" max="7" width="15.625" style="1" customWidth="1"/>
    <col min="8" max="16384" width="9" style="2"/>
  </cols>
  <sheetData>
    <row r="1" spans="1:10" x14ac:dyDescent="0.15">
      <c r="A1" s="2" t="s">
        <v>210</v>
      </c>
    </row>
    <row r="2" spans="1:10" ht="18.75" x14ac:dyDescent="0.15">
      <c r="A2" s="184" t="s">
        <v>172</v>
      </c>
      <c r="E2" s="5"/>
      <c r="F2" s="145" t="s">
        <v>209</v>
      </c>
      <c r="G2" s="6"/>
    </row>
    <row r="3" spans="1:10" ht="15" thickBot="1" x14ac:dyDescent="0.2">
      <c r="A3" s="9"/>
      <c r="E3" s="5"/>
      <c r="F3" s="5"/>
      <c r="G3" s="6"/>
    </row>
    <row r="4" spans="1:10" s="4" customFormat="1" x14ac:dyDescent="0.15">
      <c r="A4" s="214" t="s">
        <v>52</v>
      </c>
      <c r="B4" s="215"/>
      <c r="C4" s="215"/>
      <c r="D4" s="215" t="s">
        <v>0</v>
      </c>
      <c r="E4" s="218" t="s">
        <v>69</v>
      </c>
      <c r="F4" s="218"/>
      <c r="G4" s="212" t="s">
        <v>171</v>
      </c>
    </row>
    <row r="5" spans="1:10" s="4" customFormat="1" x14ac:dyDescent="0.15">
      <c r="A5" s="216"/>
      <c r="B5" s="217"/>
      <c r="C5" s="217"/>
      <c r="D5" s="217"/>
      <c r="E5" s="100" t="s">
        <v>169</v>
      </c>
      <c r="F5" s="100" t="s">
        <v>170</v>
      </c>
      <c r="G5" s="213"/>
    </row>
    <row r="6" spans="1:10" s="4" customFormat="1" ht="14.25" customHeight="1" x14ac:dyDescent="0.15">
      <c r="A6" s="268" t="s">
        <v>82</v>
      </c>
      <c r="B6" s="270" t="s">
        <v>28</v>
      </c>
      <c r="C6" s="273" t="s">
        <v>53</v>
      </c>
      <c r="D6" s="70" t="s">
        <v>11</v>
      </c>
      <c r="E6" s="71">
        <v>67.58</v>
      </c>
      <c r="F6" s="13"/>
      <c r="G6" s="55" t="str">
        <f>IF(F6=0," ",F6-E6)</f>
        <v xml:space="preserve"> </v>
      </c>
      <c r="I6" s="18"/>
      <c r="J6" s="19"/>
    </row>
    <row r="7" spans="1:10" s="4" customFormat="1" ht="14.25" customHeight="1" x14ac:dyDescent="0.15">
      <c r="A7" s="269"/>
      <c r="B7" s="271"/>
      <c r="C7" s="274"/>
      <c r="D7" s="72" t="s">
        <v>31</v>
      </c>
      <c r="E7" s="24">
        <v>101.38</v>
      </c>
      <c r="F7" s="14"/>
      <c r="G7" s="56" t="str">
        <f t="shared" ref="G7:G70" si="0">IF(F7=0," ",F7-E7)</f>
        <v xml:space="preserve"> </v>
      </c>
      <c r="I7" s="18"/>
      <c r="J7" s="19"/>
    </row>
    <row r="8" spans="1:10" s="4" customFormat="1" ht="14.25" customHeight="1" x14ac:dyDescent="0.15">
      <c r="A8" s="269"/>
      <c r="B8" s="271"/>
      <c r="C8" s="274"/>
      <c r="D8" s="73" t="s">
        <v>32</v>
      </c>
      <c r="E8" s="25">
        <v>50.69</v>
      </c>
      <c r="F8" s="15"/>
      <c r="G8" s="57" t="str">
        <f t="shared" si="0"/>
        <v xml:space="preserve"> </v>
      </c>
      <c r="I8" s="18"/>
      <c r="J8" s="19"/>
    </row>
    <row r="9" spans="1:10" s="4" customFormat="1" ht="14.25" customHeight="1" x14ac:dyDescent="0.15">
      <c r="A9" s="269"/>
      <c r="B9" s="271"/>
      <c r="C9" s="275" t="s">
        <v>54</v>
      </c>
      <c r="D9" s="70" t="s">
        <v>28</v>
      </c>
      <c r="E9" s="250">
        <v>3782.65</v>
      </c>
      <c r="F9" s="235"/>
      <c r="G9" s="207" t="str">
        <f t="shared" si="0"/>
        <v xml:space="preserve"> </v>
      </c>
      <c r="I9" s="18"/>
      <c r="J9" s="19"/>
    </row>
    <row r="10" spans="1:10" s="4" customFormat="1" ht="14.25" customHeight="1" x14ac:dyDescent="0.15">
      <c r="A10" s="269"/>
      <c r="B10" s="271"/>
      <c r="C10" s="275"/>
      <c r="D10" s="72" t="s">
        <v>2</v>
      </c>
      <c r="E10" s="251"/>
      <c r="F10" s="236"/>
      <c r="G10" s="208" t="str">
        <f t="shared" si="0"/>
        <v xml:space="preserve"> </v>
      </c>
      <c r="I10" s="18"/>
      <c r="J10" s="19"/>
    </row>
    <row r="11" spans="1:10" s="4" customFormat="1" ht="14.25" customHeight="1" x14ac:dyDescent="0.15">
      <c r="A11" s="269"/>
      <c r="B11" s="271"/>
      <c r="C11" s="275"/>
      <c r="D11" s="74" t="s">
        <v>81</v>
      </c>
      <c r="E11" s="24">
        <v>22.71</v>
      </c>
      <c r="F11" s="14"/>
      <c r="G11" s="56" t="str">
        <f t="shared" si="0"/>
        <v xml:space="preserve"> </v>
      </c>
      <c r="I11" s="18"/>
      <c r="J11" s="19"/>
    </row>
    <row r="12" spans="1:10" s="4" customFormat="1" ht="14.25" customHeight="1" x14ac:dyDescent="0.15">
      <c r="A12" s="269"/>
      <c r="B12" s="272"/>
      <c r="C12" s="276"/>
      <c r="D12" s="74" t="s">
        <v>93</v>
      </c>
      <c r="E12" s="24">
        <v>32.18</v>
      </c>
      <c r="F12" s="14"/>
      <c r="G12" s="56" t="str">
        <f t="shared" si="0"/>
        <v xml:space="preserve"> </v>
      </c>
      <c r="I12" s="18"/>
      <c r="J12" s="19"/>
    </row>
    <row r="13" spans="1:10" s="4" customFormat="1" ht="14.25" customHeight="1" thickBot="1" x14ac:dyDescent="0.2">
      <c r="A13" s="269"/>
      <c r="B13" s="272"/>
      <c r="C13" s="276"/>
      <c r="D13" s="75" t="s">
        <v>7</v>
      </c>
      <c r="E13" s="76">
        <v>325.26</v>
      </c>
      <c r="F13" s="16"/>
      <c r="G13" s="58" t="str">
        <f t="shared" si="0"/>
        <v xml:space="preserve"> </v>
      </c>
      <c r="I13" s="18"/>
      <c r="J13" s="19"/>
    </row>
    <row r="14" spans="1:10" s="4" customFormat="1" ht="14.25" customHeight="1" thickTop="1" x14ac:dyDescent="0.15">
      <c r="A14" s="269"/>
      <c r="B14" s="252" t="s">
        <v>80</v>
      </c>
      <c r="C14" s="252"/>
      <c r="D14" s="77" t="s">
        <v>3</v>
      </c>
      <c r="E14" s="78">
        <v>202.76</v>
      </c>
      <c r="F14" s="30"/>
      <c r="G14" s="59" t="str">
        <f t="shared" si="0"/>
        <v xml:space="preserve"> </v>
      </c>
    </row>
    <row r="15" spans="1:10" s="4" customFormat="1" ht="14.25" customHeight="1" thickBot="1" x14ac:dyDescent="0.2">
      <c r="A15" s="269"/>
      <c r="B15" s="253"/>
      <c r="C15" s="253"/>
      <c r="D15" s="79" t="s">
        <v>4</v>
      </c>
      <c r="E15" s="80">
        <v>67.59</v>
      </c>
      <c r="F15" s="12"/>
      <c r="G15" s="60" t="str">
        <f t="shared" si="0"/>
        <v xml:space="preserve"> </v>
      </c>
    </row>
    <row r="16" spans="1:10" s="4" customFormat="1" ht="14.25" customHeight="1" thickTop="1" x14ac:dyDescent="0.15">
      <c r="A16" s="269"/>
      <c r="B16" s="229" t="s">
        <v>55</v>
      </c>
      <c r="C16" s="232" t="s">
        <v>9</v>
      </c>
      <c r="D16" s="81" t="s">
        <v>74</v>
      </c>
      <c r="E16" s="23">
        <v>219.7</v>
      </c>
      <c r="F16" s="31"/>
      <c r="G16" s="61" t="str">
        <f t="shared" si="0"/>
        <v xml:space="preserve"> </v>
      </c>
    </row>
    <row r="17" spans="1:7" s="4" customFormat="1" ht="14.25" customHeight="1" x14ac:dyDescent="0.15">
      <c r="A17" s="269"/>
      <c r="B17" s="230"/>
      <c r="C17" s="233"/>
      <c r="D17" s="74" t="s">
        <v>75</v>
      </c>
      <c r="E17" s="24">
        <v>112.65</v>
      </c>
      <c r="F17" s="14"/>
      <c r="G17" s="56" t="str">
        <f t="shared" si="0"/>
        <v xml:space="preserve"> </v>
      </c>
    </row>
    <row r="18" spans="1:7" s="4" customFormat="1" ht="14.25" customHeight="1" x14ac:dyDescent="0.15">
      <c r="A18" s="269"/>
      <c r="B18" s="230"/>
      <c r="C18" s="233"/>
      <c r="D18" s="74" t="s">
        <v>76</v>
      </c>
      <c r="E18" s="24">
        <v>168.96</v>
      </c>
      <c r="F18" s="14"/>
      <c r="G18" s="56" t="str">
        <f t="shared" si="0"/>
        <v xml:space="preserve"> </v>
      </c>
    </row>
    <row r="19" spans="1:7" s="4" customFormat="1" ht="14.25" customHeight="1" x14ac:dyDescent="0.15">
      <c r="A19" s="269"/>
      <c r="B19" s="230"/>
      <c r="C19" s="233"/>
      <c r="D19" s="82" t="s">
        <v>77</v>
      </c>
      <c r="E19" s="25">
        <v>202.76</v>
      </c>
      <c r="F19" s="15"/>
      <c r="G19" s="57" t="str">
        <f t="shared" si="0"/>
        <v xml:space="preserve"> </v>
      </c>
    </row>
    <row r="20" spans="1:7" s="4" customFormat="1" ht="14.25" customHeight="1" x14ac:dyDescent="0.15">
      <c r="A20" s="269"/>
      <c r="B20" s="230"/>
      <c r="C20" s="219" t="s">
        <v>56</v>
      </c>
      <c r="D20" s="81" t="s">
        <v>78</v>
      </c>
      <c r="E20" s="23">
        <v>67.599999999999994</v>
      </c>
      <c r="F20" s="31"/>
      <c r="G20" s="61" t="str">
        <f t="shared" si="0"/>
        <v xml:space="preserve"> </v>
      </c>
    </row>
    <row r="21" spans="1:7" s="4" customFormat="1" ht="14.25" customHeight="1" thickBot="1" x14ac:dyDescent="0.2">
      <c r="A21" s="269"/>
      <c r="B21" s="231"/>
      <c r="C21" s="220"/>
      <c r="D21" s="83" t="s">
        <v>79</v>
      </c>
      <c r="E21" s="76">
        <v>33.799999999999997</v>
      </c>
      <c r="F21" s="16"/>
      <c r="G21" s="58" t="str">
        <f t="shared" si="0"/>
        <v xml:space="preserve"> </v>
      </c>
    </row>
    <row r="22" spans="1:7" s="4" customFormat="1" ht="14.25" customHeight="1" thickTop="1" x14ac:dyDescent="0.15">
      <c r="A22" s="269"/>
      <c r="B22" s="221" t="s">
        <v>72</v>
      </c>
      <c r="C22" s="227" t="s">
        <v>57</v>
      </c>
      <c r="D22" s="84" t="s">
        <v>12</v>
      </c>
      <c r="E22" s="23">
        <v>95.04</v>
      </c>
      <c r="F22" s="31"/>
      <c r="G22" s="61" t="str">
        <f t="shared" si="0"/>
        <v xml:space="preserve"> </v>
      </c>
    </row>
    <row r="23" spans="1:7" s="4" customFormat="1" ht="14.25" customHeight="1" x14ac:dyDescent="0.15">
      <c r="A23" s="269"/>
      <c r="B23" s="222"/>
      <c r="C23" s="228"/>
      <c r="D23" s="72" t="s">
        <v>10</v>
      </c>
      <c r="E23" s="24">
        <v>19.010000000000002</v>
      </c>
      <c r="F23" s="14"/>
      <c r="G23" s="56" t="str">
        <f t="shared" si="0"/>
        <v xml:space="preserve"> </v>
      </c>
    </row>
    <row r="24" spans="1:7" s="4" customFormat="1" ht="14.25" customHeight="1" x14ac:dyDescent="0.15">
      <c r="A24" s="269"/>
      <c r="B24" s="222"/>
      <c r="C24" s="228"/>
      <c r="D24" s="72" t="s">
        <v>71</v>
      </c>
      <c r="E24" s="24">
        <v>4.22</v>
      </c>
      <c r="F24" s="14"/>
      <c r="G24" s="56" t="str">
        <f t="shared" si="0"/>
        <v xml:space="preserve"> </v>
      </c>
    </row>
    <row r="25" spans="1:7" s="4" customFormat="1" ht="14.25" customHeight="1" x14ac:dyDescent="0.15">
      <c r="A25" s="269"/>
      <c r="B25" s="222"/>
      <c r="C25" s="228"/>
      <c r="D25" s="72" t="s">
        <v>48</v>
      </c>
      <c r="E25" s="24">
        <v>10.56</v>
      </c>
      <c r="F25" s="14"/>
      <c r="G25" s="56" t="str">
        <f t="shared" si="0"/>
        <v xml:space="preserve"> </v>
      </c>
    </row>
    <row r="26" spans="1:7" s="4" customFormat="1" ht="14.25" customHeight="1" x14ac:dyDescent="0.15">
      <c r="A26" s="269"/>
      <c r="B26" s="222"/>
      <c r="C26" s="228"/>
      <c r="D26" s="85" t="s">
        <v>13</v>
      </c>
      <c r="E26" s="25">
        <v>8.4499999999999993</v>
      </c>
      <c r="F26" s="15"/>
      <c r="G26" s="57" t="str">
        <f t="shared" si="0"/>
        <v xml:space="preserve"> </v>
      </c>
    </row>
    <row r="27" spans="1:7" s="4" customFormat="1" ht="14.25" customHeight="1" x14ac:dyDescent="0.15">
      <c r="A27" s="269"/>
      <c r="B27" s="222"/>
      <c r="C27" s="228" t="s">
        <v>58</v>
      </c>
      <c r="D27" s="70" t="s">
        <v>14</v>
      </c>
      <c r="E27" s="71">
        <v>2.82</v>
      </c>
      <c r="F27" s="13"/>
      <c r="G27" s="55" t="str">
        <f t="shared" si="0"/>
        <v xml:space="preserve"> </v>
      </c>
    </row>
    <row r="28" spans="1:7" s="4" customFormat="1" ht="14.25" customHeight="1" x14ac:dyDescent="0.15">
      <c r="A28" s="269"/>
      <c r="B28" s="222"/>
      <c r="C28" s="228"/>
      <c r="D28" s="72" t="s">
        <v>15</v>
      </c>
      <c r="E28" s="24">
        <v>14.08</v>
      </c>
      <c r="F28" s="14"/>
      <c r="G28" s="56" t="str">
        <f t="shared" si="0"/>
        <v xml:space="preserve"> </v>
      </c>
    </row>
    <row r="29" spans="1:7" s="4" customFormat="1" ht="14.25" customHeight="1" x14ac:dyDescent="0.15">
      <c r="A29" s="269"/>
      <c r="B29" s="222"/>
      <c r="C29" s="228"/>
      <c r="D29" s="72" t="s">
        <v>16</v>
      </c>
      <c r="E29" s="24">
        <v>14.08</v>
      </c>
      <c r="F29" s="14"/>
      <c r="G29" s="56" t="str">
        <f t="shared" si="0"/>
        <v xml:space="preserve"> </v>
      </c>
    </row>
    <row r="30" spans="1:7" s="4" customFormat="1" ht="14.25" customHeight="1" x14ac:dyDescent="0.15">
      <c r="A30" s="269"/>
      <c r="B30" s="222"/>
      <c r="C30" s="228"/>
      <c r="D30" s="85" t="s">
        <v>33</v>
      </c>
      <c r="E30" s="25">
        <v>8.4499999999999993</v>
      </c>
      <c r="F30" s="15"/>
      <c r="G30" s="57" t="str">
        <f t="shared" si="0"/>
        <v xml:space="preserve"> </v>
      </c>
    </row>
    <row r="31" spans="1:7" s="4" customFormat="1" ht="14.25" customHeight="1" x14ac:dyDescent="0.15">
      <c r="A31" s="269"/>
      <c r="B31" s="222"/>
      <c r="C31" s="32" t="s">
        <v>94</v>
      </c>
      <c r="D31" s="21" t="s">
        <v>39</v>
      </c>
      <c r="E31" s="86">
        <v>70.400000000000006</v>
      </c>
      <c r="F31" s="11"/>
      <c r="G31" s="62" t="str">
        <f t="shared" si="0"/>
        <v xml:space="preserve"> </v>
      </c>
    </row>
    <row r="32" spans="1:7" s="4" customFormat="1" ht="14.25" customHeight="1" x14ac:dyDescent="0.15">
      <c r="A32" s="269"/>
      <c r="B32" s="222"/>
      <c r="C32" s="234" t="s">
        <v>95</v>
      </c>
      <c r="D32" s="70" t="s">
        <v>106</v>
      </c>
      <c r="E32" s="87">
        <v>147.13999999999999</v>
      </c>
      <c r="F32" s="27"/>
      <c r="G32" s="63" t="str">
        <f t="shared" si="0"/>
        <v xml:space="preserve"> </v>
      </c>
    </row>
    <row r="33" spans="1:7" s="4" customFormat="1" ht="14.25" customHeight="1" x14ac:dyDescent="0.15">
      <c r="A33" s="269"/>
      <c r="B33" s="222"/>
      <c r="C33" s="234"/>
      <c r="D33" s="88" t="s">
        <v>35</v>
      </c>
      <c r="E33" s="89">
        <v>25.3</v>
      </c>
      <c r="F33" s="140"/>
      <c r="G33" s="64" t="str">
        <f t="shared" si="0"/>
        <v xml:space="preserve"> </v>
      </c>
    </row>
    <row r="34" spans="1:7" s="4" customFormat="1" ht="14.25" customHeight="1" x14ac:dyDescent="0.15">
      <c r="A34" s="269"/>
      <c r="B34" s="222"/>
      <c r="C34" s="234"/>
      <c r="D34" s="88" t="s">
        <v>34</v>
      </c>
      <c r="E34" s="89">
        <v>25.3</v>
      </c>
      <c r="F34" s="140"/>
      <c r="G34" s="64" t="str">
        <f t="shared" si="0"/>
        <v xml:space="preserve"> </v>
      </c>
    </row>
    <row r="35" spans="1:7" s="4" customFormat="1" ht="14.25" customHeight="1" x14ac:dyDescent="0.15">
      <c r="A35" s="269"/>
      <c r="B35" s="222"/>
      <c r="C35" s="234"/>
      <c r="D35" s="85" t="s">
        <v>17</v>
      </c>
      <c r="E35" s="89">
        <v>25.34</v>
      </c>
      <c r="F35" s="140"/>
      <c r="G35" s="64" t="str">
        <f t="shared" si="0"/>
        <v xml:space="preserve"> </v>
      </c>
    </row>
    <row r="36" spans="1:7" s="4" customFormat="1" ht="14.25" customHeight="1" x14ac:dyDescent="0.15">
      <c r="A36" s="269"/>
      <c r="B36" s="222"/>
      <c r="C36" s="226" t="s">
        <v>59</v>
      </c>
      <c r="D36" s="90" t="s">
        <v>96</v>
      </c>
      <c r="E36" s="91">
        <v>25.34</v>
      </c>
      <c r="F36" s="141"/>
      <c r="G36" s="65" t="str">
        <f t="shared" si="0"/>
        <v xml:space="preserve"> </v>
      </c>
    </row>
    <row r="37" spans="1:7" s="4" customFormat="1" ht="14.25" customHeight="1" x14ac:dyDescent="0.15">
      <c r="A37" s="269"/>
      <c r="B37" s="222"/>
      <c r="C37" s="226"/>
      <c r="D37" s="88" t="s">
        <v>97</v>
      </c>
      <c r="E37" s="92">
        <v>31.68</v>
      </c>
      <c r="F37" s="142"/>
      <c r="G37" s="66" t="str">
        <f t="shared" si="0"/>
        <v xml:space="preserve"> </v>
      </c>
    </row>
    <row r="38" spans="1:7" s="4" customFormat="1" ht="14.25" customHeight="1" x14ac:dyDescent="0.15">
      <c r="A38" s="269"/>
      <c r="B38" s="222"/>
      <c r="C38" s="226"/>
      <c r="D38" s="73" t="s">
        <v>98</v>
      </c>
      <c r="E38" s="25">
        <v>11.26</v>
      </c>
      <c r="F38" s="15"/>
      <c r="G38" s="57" t="str">
        <f t="shared" si="0"/>
        <v xml:space="preserve"> </v>
      </c>
    </row>
    <row r="39" spans="1:7" s="4" customFormat="1" ht="14.25" customHeight="1" x14ac:dyDescent="0.15">
      <c r="A39" s="269"/>
      <c r="B39" s="222"/>
      <c r="C39" s="99" t="s">
        <v>60</v>
      </c>
      <c r="D39" s="20" t="s">
        <v>6</v>
      </c>
      <c r="E39" s="25">
        <v>54.21</v>
      </c>
      <c r="F39" s="15"/>
      <c r="G39" s="57" t="str">
        <f t="shared" si="0"/>
        <v xml:space="preserve"> </v>
      </c>
    </row>
    <row r="40" spans="1:7" s="4" customFormat="1" ht="14.25" customHeight="1" x14ac:dyDescent="0.15">
      <c r="A40" s="269"/>
      <c r="B40" s="222"/>
      <c r="C40" s="224" t="s">
        <v>68</v>
      </c>
      <c r="D40" s="70" t="s">
        <v>18</v>
      </c>
      <c r="E40" s="24">
        <v>21.12</v>
      </c>
      <c r="F40" s="14"/>
      <c r="G40" s="56" t="str">
        <f t="shared" si="0"/>
        <v xml:space="preserve"> </v>
      </c>
    </row>
    <row r="41" spans="1:7" s="4" customFormat="1" ht="14.25" customHeight="1" x14ac:dyDescent="0.15">
      <c r="A41" s="269"/>
      <c r="B41" s="222"/>
      <c r="C41" s="225"/>
      <c r="D41" s="73" t="s">
        <v>99</v>
      </c>
      <c r="E41" s="25">
        <v>11.26</v>
      </c>
      <c r="F41" s="15"/>
      <c r="G41" s="57" t="str">
        <f t="shared" si="0"/>
        <v xml:space="preserve"> </v>
      </c>
    </row>
    <row r="42" spans="1:7" s="4" customFormat="1" ht="14.25" customHeight="1" x14ac:dyDescent="0.15">
      <c r="A42" s="269"/>
      <c r="B42" s="222"/>
      <c r="C42" s="234" t="s">
        <v>103</v>
      </c>
      <c r="D42" s="84" t="s">
        <v>20</v>
      </c>
      <c r="E42" s="24">
        <v>21.12</v>
      </c>
      <c r="F42" s="14"/>
      <c r="G42" s="56" t="str">
        <f t="shared" si="0"/>
        <v xml:space="preserve"> </v>
      </c>
    </row>
    <row r="43" spans="1:7" s="4" customFormat="1" ht="14.25" customHeight="1" x14ac:dyDescent="0.15">
      <c r="A43" s="269"/>
      <c r="B43" s="222"/>
      <c r="C43" s="234"/>
      <c r="D43" s="72" t="s">
        <v>19</v>
      </c>
      <c r="E43" s="25">
        <v>8.4499999999999993</v>
      </c>
      <c r="F43" s="15"/>
      <c r="G43" s="57" t="str">
        <f t="shared" si="0"/>
        <v xml:space="preserve"> </v>
      </c>
    </row>
    <row r="44" spans="1:7" s="4" customFormat="1" ht="14.25" customHeight="1" x14ac:dyDescent="0.15">
      <c r="A44" s="269"/>
      <c r="B44" s="222"/>
      <c r="C44" s="224" t="s">
        <v>84</v>
      </c>
      <c r="D44" s="70" t="s">
        <v>21</v>
      </c>
      <c r="E44" s="24">
        <v>8.4499999999999993</v>
      </c>
      <c r="F44" s="14"/>
      <c r="G44" s="56" t="str">
        <f t="shared" si="0"/>
        <v xml:space="preserve"> </v>
      </c>
    </row>
    <row r="45" spans="1:7" s="4" customFormat="1" ht="14.25" customHeight="1" x14ac:dyDescent="0.15">
      <c r="A45" s="269"/>
      <c r="B45" s="222"/>
      <c r="C45" s="225"/>
      <c r="D45" s="93" t="s">
        <v>100</v>
      </c>
      <c r="E45" s="25">
        <v>25.34</v>
      </c>
      <c r="F45" s="15"/>
      <c r="G45" s="57" t="str">
        <f t="shared" si="0"/>
        <v xml:space="preserve"> </v>
      </c>
    </row>
    <row r="46" spans="1:7" s="4" customFormat="1" ht="14.25" customHeight="1" x14ac:dyDescent="0.15">
      <c r="A46" s="269"/>
      <c r="B46" s="222"/>
      <c r="C46" s="226" t="s">
        <v>61</v>
      </c>
      <c r="D46" s="70" t="s">
        <v>22</v>
      </c>
      <c r="E46" s="91">
        <v>29.57</v>
      </c>
      <c r="F46" s="141"/>
      <c r="G46" s="65" t="str">
        <f t="shared" si="0"/>
        <v xml:space="preserve"> </v>
      </c>
    </row>
    <row r="47" spans="1:7" s="4" customFormat="1" ht="14.25" customHeight="1" x14ac:dyDescent="0.15">
      <c r="A47" s="269"/>
      <c r="B47" s="222"/>
      <c r="C47" s="226"/>
      <c r="D47" s="72" t="s">
        <v>6</v>
      </c>
      <c r="E47" s="92">
        <v>21.12</v>
      </c>
      <c r="F47" s="142"/>
      <c r="G47" s="66" t="str">
        <f t="shared" si="0"/>
        <v xml:space="preserve"> </v>
      </c>
    </row>
    <row r="48" spans="1:7" s="4" customFormat="1" ht="14.25" customHeight="1" x14ac:dyDescent="0.15">
      <c r="A48" s="269"/>
      <c r="B48" s="222"/>
      <c r="C48" s="226"/>
      <c r="D48" s="20" t="s">
        <v>23</v>
      </c>
      <c r="E48" s="25">
        <v>24.64</v>
      </c>
      <c r="F48" s="15"/>
      <c r="G48" s="57" t="str">
        <f t="shared" si="0"/>
        <v xml:space="preserve"> </v>
      </c>
    </row>
    <row r="49" spans="1:7" s="4" customFormat="1" ht="14.25" customHeight="1" x14ac:dyDescent="0.15">
      <c r="A49" s="269"/>
      <c r="B49" s="222"/>
      <c r="C49" s="99" t="s">
        <v>101</v>
      </c>
      <c r="D49" s="20" t="s">
        <v>102</v>
      </c>
      <c r="E49" s="78">
        <v>14.08</v>
      </c>
      <c r="F49" s="30"/>
      <c r="G49" s="59" t="str">
        <f t="shared" si="0"/>
        <v xml:space="preserve"> </v>
      </c>
    </row>
    <row r="50" spans="1:7" s="4" customFormat="1" ht="14.25" customHeight="1" x14ac:dyDescent="0.15">
      <c r="A50" s="269"/>
      <c r="B50" s="222"/>
      <c r="C50" s="33" t="s">
        <v>62</v>
      </c>
      <c r="D50" s="20" t="s">
        <v>24</v>
      </c>
      <c r="E50" s="78">
        <v>17.600000000000001</v>
      </c>
      <c r="F50" s="30"/>
      <c r="G50" s="59" t="str">
        <f t="shared" si="0"/>
        <v xml:space="preserve"> </v>
      </c>
    </row>
    <row r="51" spans="1:7" s="4" customFormat="1" ht="14.25" customHeight="1" x14ac:dyDescent="0.15">
      <c r="A51" s="269"/>
      <c r="B51" s="222"/>
      <c r="C51" s="245" t="s">
        <v>63</v>
      </c>
      <c r="D51" s="70" t="s">
        <v>107</v>
      </c>
      <c r="E51" s="71">
        <v>21.12</v>
      </c>
      <c r="F51" s="13"/>
      <c r="G51" s="55" t="str">
        <f t="shared" si="0"/>
        <v xml:space="preserve"> </v>
      </c>
    </row>
    <row r="52" spans="1:7" s="4" customFormat="1" ht="14.25" customHeight="1" x14ac:dyDescent="0.15">
      <c r="A52" s="269"/>
      <c r="B52" s="222"/>
      <c r="C52" s="245"/>
      <c r="D52" s="73" t="s">
        <v>36</v>
      </c>
      <c r="E52" s="25">
        <v>228.23</v>
      </c>
      <c r="F52" s="15"/>
      <c r="G52" s="57" t="str">
        <f t="shared" si="0"/>
        <v xml:space="preserve"> </v>
      </c>
    </row>
    <row r="53" spans="1:7" s="4" customFormat="1" ht="14.25" customHeight="1" x14ac:dyDescent="0.15">
      <c r="A53" s="269"/>
      <c r="B53" s="222"/>
      <c r="C53" s="245" t="s">
        <v>64</v>
      </c>
      <c r="D53" s="20" t="s">
        <v>25</v>
      </c>
      <c r="E53" s="78">
        <v>57.02</v>
      </c>
      <c r="F53" s="30"/>
      <c r="G53" s="59" t="str">
        <f t="shared" si="0"/>
        <v xml:space="preserve"> </v>
      </c>
    </row>
    <row r="54" spans="1:7" s="4" customFormat="1" ht="14.25" customHeight="1" thickBot="1" x14ac:dyDescent="0.2">
      <c r="A54" s="269"/>
      <c r="B54" s="223"/>
      <c r="C54" s="246"/>
      <c r="D54" s="79" t="s">
        <v>6</v>
      </c>
      <c r="E54" s="80">
        <v>8.4499999999999993</v>
      </c>
      <c r="F54" s="12"/>
      <c r="G54" s="60" t="str">
        <f t="shared" si="0"/>
        <v xml:space="preserve"> </v>
      </c>
    </row>
    <row r="55" spans="1:7" s="4" customFormat="1" ht="14.25" customHeight="1" thickTop="1" x14ac:dyDescent="0.15">
      <c r="A55" s="269"/>
      <c r="B55" s="247" t="s">
        <v>29</v>
      </c>
      <c r="C55" s="247"/>
      <c r="D55" s="77" t="s">
        <v>6</v>
      </c>
      <c r="E55" s="94">
        <v>332.49</v>
      </c>
      <c r="F55" s="17"/>
      <c r="G55" s="67" t="str">
        <f t="shared" si="0"/>
        <v xml:space="preserve"> </v>
      </c>
    </row>
    <row r="56" spans="1:7" s="4" customFormat="1" ht="14.25" customHeight="1" x14ac:dyDescent="0.15">
      <c r="A56" s="269"/>
      <c r="B56" s="248"/>
      <c r="C56" s="248"/>
      <c r="D56" s="21" t="s">
        <v>30</v>
      </c>
      <c r="E56" s="86">
        <v>24.86</v>
      </c>
      <c r="F56" s="11"/>
      <c r="G56" s="62" t="str">
        <f t="shared" si="0"/>
        <v xml:space="preserve"> </v>
      </c>
    </row>
    <row r="57" spans="1:7" s="4" customFormat="1" ht="14.25" customHeight="1" thickBot="1" x14ac:dyDescent="0.2">
      <c r="A57" s="269"/>
      <c r="B57" s="249"/>
      <c r="C57" s="249"/>
      <c r="D57" s="79" t="s">
        <v>8</v>
      </c>
      <c r="E57" s="80">
        <v>331.45</v>
      </c>
      <c r="F57" s="12"/>
      <c r="G57" s="60" t="str">
        <f t="shared" si="0"/>
        <v xml:space="preserve"> </v>
      </c>
    </row>
    <row r="58" spans="1:7" s="4" customFormat="1" ht="14.25" customHeight="1" thickTop="1" x14ac:dyDescent="0.15">
      <c r="A58" s="269"/>
      <c r="B58" s="237" t="s">
        <v>65</v>
      </c>
      <c r="C58" s="237"/>
      <c r="D58" s="77" t="s">
        <v>38</v>
      </c>
      <c r="E58" s="239">
        <v>400</v>
      </c>
      <c r="F58" s="242"/>
      <c r="G58" s="209" t="str">
        <f t="shared" si="0"/>
        <v xml:space="preserve"> </v>
      </c>
    </row>
    <row r="59" spans="1:7" s="4" customFormat="1" ht="14.25" customHeight="1" x14ac:dyDescent="0.15">
      <c r="A59" s="269"/>
      <c r="B59" s="238"/>
      <c r="C59" s="238"/>
      <c r="D59" s="95" t="s">
        <v>85</v>
      </c>
      <c r="E59" s="240"/>
      <c r="F59" s="243"/>
      <c r="G59" s="210" t="str">
        <f t="shared" si="0"/>
        <v xml:space="preserve"> </v>
      </c>
    </row>
    <row r="60" spans="1:7" s="4" customFormat="1" ht="14.25" customHeight="1" x14ac:dyDescent="0.15">
      <c r="A60" s="269"/>
      <c r="B60" s="238"/>
      <c r="C60" s="238"/>
      <c r="D60" s="95" t="s">
        <v>86</v>
      </c>
      <c r="E60" s="240"/>
      <c r="F60" s="243"/>
      <c r="G60" s="210" t="str">
        <f t="shared" si="0"/>
        <v xml:space="preserve"> </v>
      </c>
    </row>
    <row r="61" spans="1:7" s="4" customFormat="1" ht="14.25" customHeight="1" x14ac:dyDescent="0.15">
      <c r="A61" s="269"/>
      <c r="B61" s="238"/>
      <c r="C61" s="238"/>
      <c r="D61" s="21" t="s">
        <v>37</v>
      </c>
      <c r="E61" s="240"/>
      <c r="F61" s="243"/>
      <c r="G61" s="210" t="str">
        <f t="shared" si="0"/>
        <v xml:space="preserve"> </v>
      </c>
    </row>
    <row r="62" spans="1:7" s="4" customFormat="1" ht="14.25" customHeight="1" thickBot="1" x14ac:dyDescent="0.2">
      <c r="A62" s="269"/>
      <c r="B62" s="238"/>
      <c r="C62" s="238"/>
      <c r="D62" s="79" t="s">
        <v>1</v>
      </c>
      <c r="E62" s="241"/>
      <c r="F62" s="244"/>
      <c r="G62" s="211" t="str">
        <f t="shared" si="0"/>
        <v xml:space="preserve"> </v>
      </c>
    </row>
    <row r="63" spans="1:7" s="4" customFormat="1" ht="14.25" customHeight="1" thickTop="1" x14ac:dyDescent="0.15">
      <c r="A63" s="269"/>
      <c r="B63" s="261" t="s">
        <v>70</v>
      </c>
      <c r="C63" s="264" t="s">
        <v>88</v>
      </c>
      <c r="D63" s="20" t="s">
        <v>40</v>
      </c>
      <c r="E63" s="96">
        <v>200</v>
      </c>
      <c r="F63" s="26"/>
      <c r="G63" s="68" t="str">
        <f t="shared" si="0"/>
        <v xml:space="preserve"> </v>
      </c>
    </row>
    <row r="64" spans="1:7" s="4" customFormat="1" ht="14.25" customHeight="1" x14ac:dyDescent="0.15">
      <c r="A64" s="269"/>
      <c r="B64" s="262"/>
      <c r="C64" s="265"/>
      <c r="D64" s="21" t="s">
        <v>41</v>
      </c>
      <c r="E64" s="86">
        <v>50</v>
      </c>
      <c r="F64" s="11"/>
      <c r="G64" s="62" t="str">
        <f t="shared" si="0"/>
        <v xml:space="preserve"> </v>
      </c>
    </row>
    <row r="65" spans="1:7" s="4" customFormat="1" ht="14.25" customHeight="1" x14ac:dyDescent="0.15">
      <c r="A65" s="269"/>
      <c r="B65" s="262"/>
      <c r="C65" s="265"/>
      <c r="D65" s="21" t="s">
        <v>42</v>
      </c>
      <c r="E65" s="86">
        <v>15</v>
      </c>
      <c r="F65" s="11"/>
      <c r="G65" s="62" t="str">
        <f t="shared" si="0"/>
        <v xml:space="preserve"> </v>
      </c>
    </row>
    <row r="66" spans="1:7" s="4" customFormat="1" ht="14.25" customHeight="1" x14ac:dyDescent="0.15">
      <c r="A66" s="269"/>
      <c r="B66" s="262"/>
      <c r="C66" s="254" t="s">
        <v>43</v>
      </c>
      <c r="D66" s="21" t="s">
        <v>43</v>
      </c>
      <c r="E66" s="86">
        <v>100</v>
      </c>
      <c r="F66" s="11"/>
      <c r="G66" s="62" t="str">
        <f t="shared" si="0"/>
        <v xml:space="preserve"> </v>
      </c>
    </row>
    <row r="67" spans="1:7" s="4" customFormat="1" ht="14.25" customHeight="1" x14ac:dyDescent="0.15">
      <c r="A67" s="269"/>
      <c r="B67" s="262"/>
      <c r="C67" s="255"/>
      <c r="D67" s="21" t="s">
        <v>44</v>
      </c>
      <c r="E67" s="86">
        <v>80</v>
      </c>
      <c r="F67" s="11"/>
      <c r="G67" s="62" t="str">
        <f t="shared" si="0"/>
        <v xml:space="preserve"> </v>
      </c>
    </row>
    <row r="68" spans="1:7" s="4" customFormat="1" ht="14.25" customHeight="1" x14ac:dyDescent="0.15">
      <c r="A68" s="269"/>
      <c r="B68" s="262"/>
      <c r="C68" s="256"/>
      <c r="D68" s="21" t="s">
        <v>45</v>
      </c>
      <c r="E68" s="86">
        <v>60</v>
      </c>
      <c r="F68" s="11"/>
      <c r="G68" s="62" t="str">
        <f t="shared" si="0"/>
        <v xml:space="preserve"> </v>
      </c>
    </row>
    <row r="69" spans="1:7" s="4" customFormat="1" ht="14.25" customHeight="1" x14ac:dyDescent="0.15">
      <c r="A69" s="269"/>
      <c r="B69" s="262"/>
      <c r="C69" s="10" t="s">
        <v>46</v>
      </c>
      <c r="D69" s="21" t="s">
        <v>46</v>
      </c>
      <c r="E69" s="86">
        <v>216</v>
      </c>
      <c r="F69" s="11"/>
      <c r="G69" s="62" t="str">
        <f t="shared" si="0"/>
        <v xml:space="preserve"> </v>
      </c>
    </row>
    <row r="70" spans="1:7" s="4" customFormat="1" ht="14.25" customHeight="1" x14ac:dyDescent="0.15">
      <c r="A70" s="269"/>
      <c r="B70" s="262"/>
      <c r="C70" s="29" t="s">
        <v>91</v>
      </c>
      <c r="D70" s="21" t="s">
        <v>92</v>
      </c>
      <c r="E70" s="86">
        <v>60</v>
      </c>
      <c r="F70" s="11"/>
      <c r="G70" s="62" t="str">
        <f t="shared" si="0"/>
        <v xml:space="preserve"> </v>
      </c>
    </row>
    <row r="71" spans="1:7" s="4" customFormat="1" ht="14.25" customHeight="1" x14ac:dyDescent="0.15">
      <c r="A71" s="269"/>
      <c r="B71" s="262"/>
      <c r="C71" s="254" t="s">
        <v>89</v>
      </c>
      <c r="D71" s="21" t="s">
        <v>87</v>
      </c>
      <c r="E71" s="86">
        <v>45</v>
      </c>
      <c r="F71" s="11"/>
      <c r="G71" s="62" t="str">
        <f t="shared" ref="G71:G85" si="1">IF(F71=0," ",F71-E71)</f>
        <v xml:space="preserve"> </v>
      </c>
    </row>
    <row r="72" spans="1:7" s="4" customFormat="1" ht="14.25" customHeight="1" x14ac:dyDescent="0.15">
      <c r="A72" s="269"/>
      <c r="B72" s="262"/>
      <c r="C72" s="255"/>
      <c r="D72" s="21" t="s">
        <v>49</v>
      </c>
      <c r="E72" s="86">
        <v>6</v>
      </c>
      <c r="F72" s="11"/>
      <c r="G72" s="62" t="str">
        <f t="shared" si="1"/>
        <v xml:space="preserve"> </v>
      </c>
    </row>
    <row r="73" spans="1:7" s="4" customFormat="1" ht="14.25" customHeight="1" x14ac:dyDescent="0.15">
      <c r="A73" s="269"/>
      <c r="B73" s="262"/>
      <c r="C73" s="256"/>
      <c r="D73" s="21" t="s">
        <v>48</v>
      </c>
      <c r="E73" s="86">
        <v>9</v>
      </c>
      <c r="F73" s="11"/>
      <c r="G73" s="62" t="str">
        <f t="shared" si="1"/>
        <v xml:space="preserve"> </v>
      </c>
    </row>
    <row r="74" spans="1:7" s="4" customFormat="1" ht="14.25" customHeight="1" x14ac:dyDescent="0.15">
      <c r="A74" s="269"/>
      <c r="B74" s="262"/>
      <c r="C74" s="254" t="s">
        <v>90</v>
      </c>
      <c r="D74" s="21" t="s">
        <v>47</v>
      </c>
      <c r="E74" s="86">
        <v>45</v>
      </c>
      <c r="F74" s="11"/>
      <c r="G74" s="62" t="str">
        <f t="shared" si="1"/>
        <v xml:space="preserve"> </v>
      </c>
    </row>
    <row r="75" spans="1:7" s="4" customFormat="1" ht="14.25" customHeight="1" x14ac:dyDescent="0.15">
      <c r="A75" s="269"/>
      <c r="B75" s="262"/>
      <c r="C75" s="255"/>
      <c r="D75" s="21" t="s">
        <v>50</v>
      </c>
      <c r="E75" s="86">
        <v>6</v>
      </c>
      <c r="F75" s="11"/>
      <c r="G75" s="62" t="str">
        <f t="shared" si="1"/>
        <v xml:space="preserve"> </v>
      </c>
    </row>
    <row r="76" spans="1:7" s="4" customFormat="1" ht="14.25" customHeight="1" thickBot="1" x14ac:dyDescent="0.2">
      <c r="A76" s="269"/>
      <c r="B76" s="263"/>
      <c r="C76" s="260"/>
      <c r="D76" s="20" t="s">
        <v>73</v>
      </c>
      <c r="E76" s="87">
        <v>18</v>
      </c>
      <c r="F76" s="27"/>
      <c r="G76" s="63" t="str">
        <f t="shared" si="1"/>
        <v xml:space="preserve"> </v>
      </c>
    </row>
    <row r="77" spans="1:7" s="4" customFormat="1" ht="14.25" customHeight="1" thickTop="1" x14ac:dyDescent="0.15">
      <c r="A77" s="269"/>
      <c r="B77" s="257" t="s">
        <v>66</v>
      </c>
      <c r="C77" s="257"/>
      <c r="D77" s="77" t="s">
        <v>51</v>
      </c>
      <c r="E77" s="94">
        <v>100</v>
      </c>
      <c r="F77" s="17"/>
      <c r="G77" s="67" t="str">
        <f t="shared" si="1"/>
        <v xml:space="preserve"> </v>
      </c>
    </row>
    <row r="78" spans="1:7" s="4" customFormat="1" ht="14.25" customHeight="1" x14ac:dyDescent="0.15">
      <c r="A78" s="269"/>
      <c r="B78" s="258"/>
      <c r="C78" s="258"/>
      <c r="D78" s="93" t="s">
        <v>104</v>
      </c>
      <c r="E78" s="87">
        <v>66</v>
      </c>
      <c r="F78" s="27"/>
      <c r="G78" s="63" t="str">
        <f t="shared" si="1"/>
        <v xml:space="preserve"> </v>
      </c>
    </row>
    <row r="79" spans="1:7" s="4" customFormat="1" ht="14.25" customHeight="1" thickBot="1" x14ac:dyDescent="0.2">
      <c r="A79" s="269"/>
      <c r="B79" s="259"/>
      <c r="C79" s="259"/>
      <c r="D79" s="97" t="s">
        <v>105</v>
      </c>
      <c r="E79" s="80">
        <v>13.4</v>
      </c>
      <c r="F79" s="12"/>
      <c r="G79" s="60" t="str">
        <f t="shared" si="1"/>
        <v xml:space="preserve"> </v>
      </c>
    </row>
    <row r="80" spans="1:7" s="4" customFormat="1" ht="14.25" customHeight="1" thickTop="1" x14ac:dyDescent="0.15">
      <c r="A80" s="269"/>
      <c r="B80" s="277" t="s">
        <v>67</v>
      </c>
      <c r="C80" s="277"/>
      <c r="D80" s="20" t="s">
        <v>5</v>
      </c>
      <c r="E80" s="96">
        <v>17</v>
      </c>
      <c r="F80" s="26"/>
      <c r="G80" s="68" t="str">
        <f t="shared" si="1"/>
        <v xml:space="preserve"> </v>
      </c>
    </row>
    <row r="81" spans="1:7" s="4" customFormat="1" ht="14.25" customHeight="1" x14ac:dyDescent="0.15">
      <c r="A81" s="269"/>
      <c r="B81" s="278"/>
      <c r="C81" s="278"/>
      <c r="D81" s="21" t="s">
        <v>3</v>
      </c>
      <c r="E81" s="86">
        <v>25.2</v>
      </c>
      <c r="F81" s="11"/>
      <c r="G81" s="62" t="str">
        <f t="shared" si="1"/>
        <v xml:space="preserve"> </v>
      </c>
    </row>
    <row r="82" spans="1:7" s="4" customFormat="1" ht="14.25" customHeight="1" x14ac:dyDescent="0.15">
      <c r="A82" s="269"/>
      <c r="B82" s="278"/>
      <c r="C82" s="278"/>
      <c r="D82" s="21" t="s">
        <v>27</v>
      </c>
      <c r="E82" s="86">
        <v>84.5</v>
      </c>
      <c r="F82" s="11"/>
      <c r="G82" s="62" t="str">
        <f t="shared" si="1"/>
        <v xml:space="preserve"> </v>
      </c>
    </row>
    <row r="83" spans="1:7" s="4" customFormat="1" ht="14.25" customHeight="1" x14ac:dyDescent="0.15">
      <c r="A83" s="269"/>
      <c r="B83" s="278"/>
      <c r="C83" s="278"/>
      <c r="D83" s="21" t="s">
        <v>26</v>
      </c>
      <c r="E83" s="86">
        <v>16.899999999999999</v>
      </c>
      <c r="F83" s="11"/>
      <c r="G83" s="62" t="str">
        <f t="shared" si="1"/>
        <v xml:space="preserve"> </v>
      </c>
    </row>
    <row r="84" spans="1:7" s="4" customFormat="1" ht="14.25" customHeight="1" thickBot="1" x14ac:dyDescent="0.2">
      <c r="A84" s="269"/>
      <c r="B84" s="279"/>
      <c r="C84" s="279"/>
      <c r="D84" s="22" t="s">
        <v>4</v>
      </c>
      <c r="E84" s="98">
        <v>56.4</v>
      </c>
      <c r="F84" s="28"/>
      <c r="G84" s="69" t="str">
        <f t="shared" si="1"/>
        <v xml:space="preserve"> </v>
      </c>
    </row>
    <row r="85" spans="1:7" s="4" customFormat="1" ht="30" customHeight="1" thickTop="1" thickBot="1" x14ac:dyDescent="0.2">
      <c r="A85" s="266" t="s">
        <v>83</v>
      </c>
      <c r="B85" s="267"/>
      <c r="C85" s="267"/>
      <c r="D85" s="267"/>
      <c r="E85" s="8">
        <f>SUM(E6:E84)</f>
        <v>8946.7199999999993</v>
      </c>
      <c r="F85" s="8">
        <f>SUM(F6:F84)</f>
        <v>0</v>
      </c>
      <c r="G85" s="7" t="str">
        <f t="shared" si="1"/>
        <v xml:space="preserve"> </v>
      </c>
    </row>
  </sheetData>
  <mergeCells count="39">
    <mergeCell ref="A85:D85"/>
    <mergeCell ref="A6:A84"/>
    <mergeCell ref="B6:B13"/>
    <mergeCell ref="C6:C8"/>
    <mergeCell ref="C9:C13"/>
    <mergeCell ref="B80:C84"/>
    <mergeCell ref="C71:C73"/>
    <mergeCell ref="B77:C79"/>
    <mergeCell ref="C74:C76"/>
    <mergeCell ref="B63:B76"/>
    <mergeCell ref="C66:C68"/>
    <mergeCell ref="C63:C65"/>
    <mergeCell ref="F9:F10"/>
    <mergeCell ref="C40:C41"/>
    <mergeCell ref="C42:C43"/>
    <mergeCell ref="B58:C62"/>
    <mergeCell ref="E58:E62"/>
    <mergeCell ref="F58:F62"/>
    <mergeCell ref="C51:C52"/>
    <mergeCell ref="C53:C54"/>
    <mergeCell ref="B55:C57"/>
    <mergeCell ref="E9:E10"/>
    <mergeCell ref="B14:C15"/>
    <mergeCell ref="G9:G10"/>
    <mergeCell ref="G58:G62"/>
    <mergeCell ref="G4:G5"/>
    <mergeCell ref="A4:C5"/>
    <mergeCell ref="D4:D5"/>
    <mergeCell ref="E4:F4"/>
    <mergeCell ref="C20:C21"/>
    <mergeCell ref="B22:B54"/>
    <mergeCell ref="C44:C45"/>
    <mergeCell ref="C46:C48"/>
    <mergeCell ref="C22:C26"/>
    <mergeCell ref="C27:C30"/>
    <mergeCell ref="C36:C38"/>
    <mergeCell ref="B16:B21"/>
    <mergeCell ref="C16:C19"/>
    <mergeCell ref="C32:C35"/>
  </mergeCells>
  <phoneticPr fontId="2"/>
  <pageMargins left="0.70866141732283472" right="0.51181102362204722" top="0.55118110236220474" bottom="0.35433070866141736" header="0.31496062992125984" footer="0.31496062992125984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F1" sqref="F1"/>
    </sheetView>
  </sheetViews>
  <sheetFormatPr defaultRowHeight="13.5" x14ac:dyDescent="0.15"/>
  <cols>
    <col min="1" max="4" width="15.625" customWidth="1"/>
    <col min="5" max="5" width="10.625" customWidth="1"/>
    <col min="7" max="7" width="50.625" customWidth="1"/>
  </cols>
  <sheetData>
    <row r="1" spans="1:7" x14ac:dyDescent="0.15">
      <c r="A1" t="s">
        <v>212</v>
      </c>
    </row>
    <row r="2" spans="1:7" ht="18.75" x14ac:dyDescent="0.15">
      <c r="A2" s="184" t="s">
        <v>207</v>
      </c>
    </row>
    <row r="4" spans="1:7" x14ac:dyDescent="0.15">
      <c r="A4" t="s">
        <v>203</v>
      </c>
    </row>
    <row r="5" spans="1:7" ht="35.1" customHeight="1" x14ac:dyDescent="0.15">
      <c r="A5" s="114" t="s">
        <v>202</v>
      </c>
      <c r="B5" s="114" t="s">
        <v>196</v>
      </c>
      <c r="C5" s="179" t="s">
        <v>195</v>
      </c>
      <c r="D5" s="180" t="s">
        <v>194</v>
      </c>
      <c r="E5" s="180" t="s">
        <v>193</v>
      </c>
      <c r="F5" s="114" t="s">
        <v>192</v>
      </c>
      <c r="G5" s="114" t="s">
        <v>191</v>
      </c>
    </row>
    <row r="6" spans="1:7" ht="35.1" customHeight="1" x14ac:dyDescent="0.15">
      <c r="A6" s="114" t="s">
        <v>201</v>
      </c>
      <c r="B6" s="111">
        <f>一般執務スペース面積!D27</f>
        <v>2843.2799999999997</v>
      </c>
      <c r="C6" s="178">
        <f>一般執務スペース面積!E27</f>
        <v>0</v>
      </c>
      <c r="D6" s="178">
        <f>C6-B6</f>
        <v>-2843.2799999999997</v>
      </c>
      <c r="E6" s="175">
        <f>C6/B6</f>
        <v>0</v>
      </c>
      <c r="F6" s="114"/>
      <c r="G6" s="125"/>
    </row>
    <row r="7" spans="1:7" ht="35.1" customHeight="1" x14ac:dyDescent="0.15">
      <c r="A7" s="114" t="s">
        <v>200</v>
      </c>
      <c r="B7" s="111">
        <f>一般執務スペース面積!D29</f>
        <v>88.565714285714293</v>
      </c>
      <c r="C7" s="178">
        <f>一般執務スペース面積!E29</f>
        <v>0</v>
      </c>
      <c r="D7" s="178">
        <f>C7-B7</f>
        <v>-88.565714285714293</v>
      </c>
      <c r="E7" s="175">
        <f>C7/B7</f>
        <v>0</v>
      </c>
      <c r="F7" s="124"/>
      <c r="G7" s="121"/>
    </row>
    <row r="8" spans="1:7" ht="35.1" customHeight="1" x14ac:dyDescent="0.15">
      <c r="A8" s="114" t="s">
        <v>199</v>
      </c>
      <c r="B8" s="111">
        <f>一般執務スペース面積!D38</f>
        <v>457.85142857142858</v>
      </c>
      <c r="C8" s="178">
        <f>一般執務スペース面積!E38</f>
        <v>0</v>
      </c>
      <c r="D8" s="178">
        <f>C8-B8</f>
        <v>-457.85142857142858</v>
      </c>
      <c r="E8" s="175">
        <f>C8/B8</f>
        <v>0</v>
      </c>
      <c r="F8" s="114"/>
      <c r="G8" s="125"/>
    </row>
    <row r="9" spans="1:7" ht="35.1" customHeight="1" x14ac:dyDescent="0.15">
      <c r="A9" s="114" t="s">
        <v>198</v>
      </c>
      <c r="B9" s="111">
        <f>一般執務スペース面積!D46</f>
        <v>392.95142857142866</v>
      </c>
      <c r="C9" s="178">
        <f>一般執務スペース面積!E46</f>
        <v>0</v>
      </c>
      <c r="D9" s="178">
        <f>C9-B9</f>
        <v>-392.95142857142866</v>
      </c>
      <c r="E9" s="175">
        <f>C9/B9</f>
        <v>0</v>
      </c>
      <c r="F9" s="124"/>
      <c r="G9" s="127"/>
    </row>
    <row r="10" spans="1:7" ht="35.1" customHeight="1" x14ac:dyDescent="0.15">
      <c r="A10" s="132" t="s">
        <v>176</v>
      </c>
      <c r="B10" s="109">
        <f>SUM(B6:B9)</f>
        <v>3782.6485714285714</v>
      </c>
      <c r="C10" s="177">
        <f>SUM(C6:C9)</f>
        <v>0</v>
      </c>
      <c r="D10" s="177">
        <f>SUM(D6:D9)</f>
        <v>-3782.6485714285714</v>
      </c>
      <c r="E10" s="176">
        <f>C10/B10</f>
        <v>0</v>
      </c>
      <c r="F10" s="132"/>
      <c r="G10" s="118"/>
    </row>
    <row r="11" spans="1:7" ht="18.75" customHeight="1" x14ac:dyDescent="0.15">
      <c r="A11" s="129"/>
      <c r="B11" s="131"/>
      <c r="C11" s="131"/>
      <c r="D11" s="131"/>
      <c r="E11" s="130"/>
      <c r="F11" s="129"/>
      <c r="G11" s="128"/>
    </row>
    <row r="12" spans="1:7" ht="18.75" customHeight="1" x14ac:dyDescent="0.15">
      <c r="A12" s="129"/>
      <c r="B12" s="131"/>
      <c r="C12" s="131"/>
      <c r="D12" s="131"/>
      <c r="E12" s="130"/>
      <c r="F12" s="129"/>
      <c r="G12" s="128"/>
    </row>
    <row r="14" spans="1:7" x14ac:dyDescent="0.15">
      <c r="A14" t="s">
        <v>197</v>
      </c>
    </row>
    <row r="15" spans="1:7" ht="35.1" customHeight="1" x14ac:dyDescent="0.15">
      <c r="A15" s="114" t="s">
        <v>52</v>
      </c>
      <c r="B15" s="114" t="s">
        <v>196</v>
      </c>
      <c r="C15" s="179" t="s">
        <v>195</v>
      </c>
      <c r="D15" s="180" t="s">
        <v>194</v>
      </c>
      <c r="E15" s="180" t="s">
        <v>193</v>
      </c>
      <c r="F15" s="112" t="s">
        <v>192</v>
      </c>
      <c r="G15" s="114" t="s">
        <v>191</v>
      </c>
    </row>
    <row r="16" spans="1:7" ht="50.1" customHeight="1" x14ac:dyDescent="0.15">
      <c r="A16" s="124" t="s">
        <v>28</v>
      </c>
      <c r="B16" s="123">
        <f>SUM(その他諸室面積!E6:E13)</f>
        <v>4382.45</v>
      </c>
      <c r="C16" s="181">
        <f>SUM(その他諸室面積!F6:F13)</f>
        <v>0</v>
      </c>
      <c r="D16" s="181">
        <f t="shared" ref="D16:D25" si="0">C16-B16</f>
        <v>-4382.45</v>
      </c>
      <c r="E16" s="175">
        <f t="shared" ref="E16:E24" si="1">C16/B16</f>
        <v>0</v>
      </c>
      <c r="F16" s="124"/>
      <c r="G16" s="127"/>
    </row>
    <row r="17" spans="1:7" ht="35.1" customHeight="1" x14ac:dyDescent="0.15">
      <c r="A17" s="124" t="s">
        <v>80</v>
      </c>
      <c r="B17" s="123">
        <f>SUM(その他諸室面積!E14:E15)</f>
        <v>270.35000000000002</v>
      </c>
      <c r="C17" s="181">
        <f>SUM(その他諸室面積!F14:F15)</f>
        <v>0</v>
      </c>
      <c r="D17" s="181">
        <f t="shared" si="0"/>
        <v>-270.35000000000002</v>
      </c>
      <c r="E17" s="175">
        <f t="shared" si="1"/>
        <v>0</v>
      </c>
      <c r="F17" s="112"/>
      <c r="G17" s="121"/>
    </row>
    <row r="18" spans="1:7" ht="35.1" customHeight="1" x14ac:dyDescent="0.15">
      <c r="A18" s="124" t="s">
        <v>190</v>
      </c>
      <c r="B18" s="123">
        <f>SUM(その他諸室面積!E16:E21)</f>
        <v>805.47</v>
      </c>
      <c r="C18" s="181">
        <f>SUM(その他諸室面積!F16:F21)</f>
        <v>0</v>
      </c>
      <c r="D18" s="181">
        <f t="shared" si="0"/>
        <v>-805.47</v>
      </c>
      <c r="E18" s="175">
        <f t="shared" si="1"/>
        <v>0</v>
      </c>
      <c r="F18" s="124"/>
      <c r="G18" s="127"/>
    </row>
    <row r="19" spans="1:7" ht="35.1" customHeight="1" x14ac:dyDescent="0.15">
      <c r="A19" s="124" t="s">
        <v>189</v>
      </c>
      <c r="B19" s="123">
        <f>SUM(その他諸室面積!E22:E54)</f>
        <v>1110.2500000000002</v>
      </c>
      <c r="C19" s="181">
        <f>SUM(その他諸室面積!F22:F54)</f>
        <v>0</v>
      </c>
      <c r="D19" s="181">
        <f t="shared" si="0"/>
        <v>-1110.2500000000002</v>
      </c>
      <c r="E19" s="175">
        <f t="shared" si="1"/>
        <v>0</v>
      </c>
      <c r="F19" s="124"/>
      <c r="G19" s="127"/>
    </row>
    <row r="20" spans="1:7" ht="35.1" customHeight="1" x14ac:dyDescent="0.15">
      <c r="A20" s="124" t="s">
        <v>29</v>
      </c>
      <c r="B20" s="123">
        <f>SUM(その他諸室面積!E55:E57)</f>
        <v>688.8</v>
      </c>
      <c r="C20" s="181">
        <f>SUM(その他諸室面積!F55:F57)</f>
        <v>0</v>
      </c>
      <c r="D20" s="181">
        <f t="shared" si="0"/>
        <v>-688.8</v>
      </c>
      <c r="E20" s="175">
        <f t="shared" si="1"/>
        <v>0</v>
      </c>
      <c r="F20" s="112"/>
      <c r="G20" s="126"/>
    </row>
    <row r="21" spans="1:7" ht="35.1" customHeight="1" x14ac:dyDescent="0.15">
      <c r="A21" s="124" t="s">
        <v>65</v>
      </c>
      <c r="B21" s="123">
        <f>SUM(その他諸室面積!E58)</f>
        <v>400</v>
      </c>
      <c r="C21" s="181">
        <f>SUM(その他諸室面積!F58)</f>
        <v>0</v>
      </c>
      <c r="D21" s="181">
        <f t="shared" si="0"/>
        <v>-400</v>
      </c>
      <c r="E21" s="175">
        <f t="shared" si="1"/>
        <v>0</v>
      </c>
      <c r="F21" s="112"/>
      <c r="G21" s="125"/>
    </row>
    <row r="22" spans="1:7" ht="35.1" customHeight="1" x14ac:dyDescent="0.15">
      <c r="A22" s="124" t="s">
        <v>70</v>
      </c>
      <c r="B22" s="123">
        <f>SUM(その他諸室面積!E63:E76)</f>
        <v>910</v>
      </c>
      <c r="C22" s="181">
        <f>SUM(その他諸室面積!F63:F76)</f>
        <v>0</v>
      </c>
      <c r="D22" s="181">
        <f t="shared" si="0"/>
        <v>-910</v>
      </c>
      <c r="E22" s="175">
        <f t="shared" si="1"/>
        <v>0</v>
      </c>
      <c r="F22" s="112"/>
      <c r="G22" s="125"/>
    </row>
    <row r="23" spans="1:7" ht="35.1" customHeight="1" x14ac:dyDescent="0.15">
      <c r="A23" s="124" t="s">
        <v>66</v>
      </c>
      <c r="B23" s="123">
        <f>SUM(その他諸室面積!E77:E79)</f>
        <v>179.4</v>
      </c>
      <c r="C23" s="181">
        <f>SUM(その他諸室面積!F77:F79)</f>
        <v>0</v>
      </c>
      <c r="D23" s="181">
        <f t="shared" si="0"/>
        <v>-179.4</v>
      </c>
      <c r="E23" s="175">
        <f t="shared" si="1"/>
        <v>0</v>
      </c>
      <c r="F23" s="112"/>
      <c r="G23" s="125"/>
    </row>
    <row r="24" spans="1:7" ht="35.1" customHeight="1" x14ac:dyDescent="0.15">
      <c r="A24" s="124" t="s">
        <v>188</v>
      </c>
      <c r="B24" s="123">
        <f>SUM(その他諸室面積!E80:E84)</f>
        <v>200</v>
      </c>
      <c r="C24" s="181">
        <f>SUM(その他諸室面積!F80:F84)</f>
        <v>0</v>
      </c>
      <c r="D24" s="181">
        <f t="shared" si="0"/>
        <v>-200</v>
      </c>
      <c r="E24" s="175">
        <f t="shared" si="1"/>
        <v>0</v>
      </c>
      <c r="F24" s="112"/>
      <c r="G24" s="125"/>
    </row>
    <row r="25" spans="1:7" ht="35.1" customHeight="1" x14ac:dyDescent="0.15">
      <c r="A25" s="124" t="s">
        <v>187</v>
      </c>
      <c r="B25" s="123">
        <v>0</v>
      </c>
      <c r="C25" s="181">
        <v>0</v>
      </c>
      <c r="D25" s="181">
        <f t="shared" si="0"/>
        <v>0</v>
      </c>
      <c r="E25" s="182"/>
      <c r="F25" s="122"/>
      <c r="G25" s="121"/>
    </row>
    <row r="26" spans="1:7" ht="69.95" customHeight="1" x14ac:dyDescent="0.15">
      <c r="A26" s="120" t="s">
        <v>176</v>
      </c>
      <c r="B26" s="119">
        <f>SUM(B16:B25)</f>
        <v>8946.7199999999993</v>
      </c>
      <c r="C26" s="183">
        <f>SUM(C16:C25)</f>
        <v>0</v>
      </c>
      <c r="D26" s="183">
        <f>SUM(D16:D25)</f>
        <v>-8946.7199999999993</v>
      </c>
      <c r="E26" s="176">
        <f>C26/B26</f>
        <v>0</v>
      </c>
      <c r="F26" s="110"/>
      <c r="G26" s="118"/>
    </row>
    <row r="27" spans="1:7" x14ac:dyDescent="0.15">
      <c r="E27" s="117"/>
    </row>
    <row r="28" spans="1:7" x14ac:dyDescent="0.15">
      <c r="A28" s="116"/>
    </row>
    <row r="29" spans="1:7" x14ac:dyDescent="0.15">
      <c r="A29" s="115" t="s">
        <v>186</v>
      </c>
    </row>
    <row r="30" spans="1:7" x14ac:dyDescent="0.15">
      <c r="A30" s="112" t="s">
        <v>185</v>
      </c>
      <c r="B30" s="114" t="s">
        <v>184</v>
      </c>
      <c r="C30" s="114" t="s">
        <v>183</v>
      </c>
      <c r="D30" s="114" t="s">
        <v>182</v>
      </c>
      <c r="E30" s="113" t="s">
        <v>181</v>
      </c>
    </row>
    <row r="31" spans="1:7" x14ac:dyDescent="0.15">
      <c r="A31" s="112" t="s">
        <v>180</v>
      </c>
      <c r="B31" s="143"/>
      <c r="C31" s="143"/>
      <c r="D31" s="143"/>
      <c r="E31" s="175" t="e">
        <f>C31/B31</f>
        <v>#DIV/0!</v>
      </c>
    </row>
    <row r="32" spans="1:7" x14ac:dyDescent="0.15">
      <c r="A32" s="112" t="s">
        <v>179</v>
      </c>
      <c r="B32" s="143"/>
      <c r="C32" s="143"/>
      <c r="D32" s="143"/>
      <c r="E32" s="175" t="e">
        <f>C32/B32</f>
        <v>#DIV/0!</v>
      </c>
    </row>
    <row r="33" spans="1:5" x14ac:dyDescent="0.15">
      <c r="A33" s="112" t="s">
        <v>178</v>
      </c>
      <c r="B33" s="143"/>
      <c r="C33" s="143"/>
      <c r="D33" s="143"/>
      <c r="E33" s="175" t="e">
        <f>C33/B33</f>
        <v>#DIV/0!</v>
      </c>
    </row>
    <row r="34" spans="1:5" x14ac:dyDescent="0.15">
      <c r="A34" s="112" t="s">
        <v>177</v>
      </c>
      <c r="B34" s="143"/>
      <c r="C34" s="143"/>
      <c r="D34" s="143"/>
      <c r="E34" s="175" t="e">
        <f>C34/B34</f>
        <v>#DIV/0!</v>
      </c>
    </row>
    <row r="35" spans="1:5" x14ac:dyDescent="0.15">
      <c r="A35" s="112" t="s">
        <v>204</v>
      </c>
      <c r="B35" s="143"/>
      <c r="C35" s="143"/>
      <c r="D35" s="143"/>
      <c r="E35" s="175" t="e">
        <f t="shared" ref="E35:E37" si="2">C35/B35</f>
        <v>#DIV/0!</v>
      </c>
    </row>
    <row r="36" spans="1:5" x14ac:dyDescent="0.15">
      <c r="A36" s="112" t="s">
        <v>205</v>
      </c>
      <c r="B36" s="143"/>
      <c r="C36" s="143"/>
      <c r="D36" s="143"/>
      <c r="E36" s="175" t="e">
        <f t="shared" si="2"/>
        <v>#DIV/0!</v>
      </c>
    </row>
    <row r="37" spans="1:5" x14ac:dyDescent="0.15">
      <c r="A37" s="112" t="s">
        <v>206</v>
      </c>
      <c r="B37" s="143"/>
      <c r="C37" s="143"/>
      <c r="D37" s="143"/>
      <c r="E37" s="175" t="e">
        <f t="shared" si="2"/>
        <v>#DIV/0!</v>
      </c>
    </row>
    <row r="38" spans="1:5" x14ac:dyDescent="0.15">
      <c r="A38" s="110" t="s">
        <v>176</v>
      </c>
      <c r="B38" s="177">
        <f>SUM(B31:B37)</f>
        <v>0</v>
      </c>
      <c r="C38" s="177">
        <f>SUM(C31:C37)</f>
        <v>0</v>
      </c>
      <c r="D38" s="177">
        <f>B38-C38</f>
        <v>0</v>
      </c>
      <c r="E38" s="176" t="e">
        <f>C38/B38</f>
        <v>#DIV/0!</v>
      </c>
    </row>
    <row r="40" spans="1:5" x14ac:dyDescent="0.15">
      <c r="B40" s="146" t="s">
        <v>208</v>
      </c>
    </row>
  </sheetData>
  <phoneticPr fontId="2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一般執務スペース面積</vt:lpstr>
      <vt:lpstr>その他諸室面積</vt:lpstr>
      <vt:lpstr>まとめ・レンタブル比</vt:lpstr>
      <vt:lpstr>その他諸室面積!Print_Area</vt:lpstr>
      <vt:lpstr>一般執務スペース面積!Print_Area</vt:lpstr>
      <vt:lpstr>その他諸室面積!Print_Titles</vt:lpstr>
      <vt:lpstr>一般執務スペース面積!Print_Titles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user</cp:lastModifiedBy>
  <cp:lastPrinted>2023-06-13T02:34:10Z</cp:lastPrinted>
  <dcterms:created xsi:type="dcterms:W3CDTF">2018-07-20T07:03:24Z</dcterms:created>
  <dcterms:modified xsi:type="dcterms:W3CDTF">2023-06-13T02:34:19Z</dcterms:modified>
</cp:coreProperties>
</file>